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drawings/drawing4.xml" ContentType="application/vnd.openxmlformats-officedocument.drawingml.chartshapes+xml"/>
  <Override PartName="/xl/drawings/drawing5.xml" ContentType="application/vnd.openxmlformats-officedocument.drawing+xml"/>
  <Override PartName="/xl/charts/chart2.xml" ContentType="application/vnd.openxmlformats-officedocument.drawingml.chart+xml"/>
  <Override PartName="/xl/drawings/drawing6.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charts/chart10.xml" ContentType="application/vnd.openxmlformats-officedocument.drawingml.chart+xml"/>
  <Override PartName="/xl/drawings/drawing10.xml" ContentType="application/vnd.openxmlformats-officedocument.drawing+xml"/>
  <Override PartName="/xl/charts/chart11.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ml.chartshapes+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0.xml" ContentType="application/vnd.openxmlformats-officedocument.drawing+xml"/>
  <Override PartName="/xl/charts/chart20.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ml.chartshapes+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ml.chartshapes+xml"/>
  <Override PartName="/xl/charts/chart24.xml" ContentType="application/vnd.openxmlformats-officedocument.drawingml.chart+xml"/>
  <Override PartName="/xl/drawings/drawing26.xml" ContentType="application/vnd.openxmlformats-officedocument.drawingml.chartshapes+xml"/>
  <Override PartName="/xl/drawings/drawing27.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8.xml" ContentType="application/vnd.openxmlformats-officedocument.drawing+xml"/>
  <Override PartName="/xl/charts/chart27.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charts/chart28.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2.xml" ContentType="application/vnd.openxmlformats-officedocument.themeOverride+xml"/>
  <Override PartName="/xl/drawings/drawing29.xml" ContentType="application/vnd.openxmlformats-officedocument.drawingml.chartshapes+xml"/>
  <Override PartName="/xl/drawings/drawing30.xml" ContentType="application/vnd.openxmlformats-officedocument.drawing+xml"/>
  <Override PartName="/xl/charts/chart29.xml" ContentType="application/vnd.openxmlformats-officedocument.drawingml.chart+xml"/>
  <Override PartName="/xl/charts/chart30.xml" ContentType="application/vnd.openxmlformats-officedocument.drawingml.chart+xml"/>
  <Override PartName="/xl/charts/chart31.xml" ContentType="application/vnd.openxmlformats-officedocument.drawingml.chart+xml"/>
  <Override PartName="/xl/charts/chart32.xml" ContentType="application/vnd.openxmlformats-officedocument.drawingml.chart+xml"/>
  <Override PartName="/xl/drawings/drawing31.xml" ContentType="application/vnd.openxmlformats-officedocument.drawing+xml"/>
  <Override PartName="/xl/charts/chart33.xml" ContentType="application/vnd.openxmlformats-officedocument.drawingml.chart+xml"/>
  <Override PartName="/xl/charts/chart34.xml" ContentType="application/vnd.openxmlformats-officedocument.drawingml.chart+xml"/>
  <Override PartName="/xl/drawings/drawing32.xml" ContentType="application/vnd.openxmlformats-officedocument.drawing+xml"/>
  <Override PartName="/xl/charts/chart35.xml" ContentType="application/vnd.openxmlformats-officedocument.drawingml.chart+xml"/>
  <Override PartName="/xl/drawings/drawing33.xml" ContentType="application/vnd.openxmlformats-officedocument.drawing+xml"/>
  <Override PartName="/xl/charts/chart36.xml" ContentType="application/vnd.openxmlformats-officedocument.drawingml.chart+xml"/>
  <Override PartName="/xl/charts/chart37.xml" ContentType="application/vnd.openxmlformats-officedocument.drawingml.chart+xml"/>
  <Override PartName="/xl/drawings/drawing34.xml" ContentType="application/vnd.openxmlformats-officedocument.drawing+xml"/>
  <Override PartName="/xl/charts/chart38.xml" ContentType="application/vnd.openxmlformats-officedocument.drawingml.chart+xml"/>
  <Override PartName="/xl/drawings/drawing35.xml" ContentType="application/vnd.openxmlformats-officedocument.drawing+xml"/>
  <Override PartName="/xl/charts/chart39.xml" ContentType="application/vnd.openxmlformats-officedocument.drawingml.chart+xml"/>
  <Override PartName="/xl/charts/style5.xml" ContentType="application/vnd.ms-office.chartstyle+xml"/>
  <Override PartName="/xl/charts/colors5.xml" ContentType="application/vnd.ms-office.chartcolorstyle+xml"/>
  <Override PartName="/xl/drawings/drawing36.xml" ContentType="application/vnd.openxmlformats-officedocument.drawing+xml"/>
  <Override PartName="/xl/charts/chart40.xml" ContentType="application/vnd.openxmlformats-officedocument.drawingml.chart+xml"/>
  <Override PartName="/xl/charts/style6.xml" ContentType="application/vnd.ms-office.chartstyle+xml"/>
  <Override PartName="/xl/charts/colors6.xml" ContentType="application/vnd.ms-office.chartcolorstyle+xml"/>
  <Override PartName="/xl/drawings/drawing37.xml" ContentType="application/vnd.openxmlformats-officedocument.drawing+xml"/>
  <Override PartName="/xl/charts/chart41.xml" ContentType="application/vnd.openxmlformats-officedocument.drawingml.chart+xml"/>
  <Override PartName="/xl/drawings/drawing38.xml" ContentType="application/vnd.openxmlformats-officedocument.drawing+xml"/>
  <Override PartName="/xl/charts/chart42.xml" ContentType="application/vnd.openxmlformats-officedocument.drawingml.chart+xml"/>
  <Override PartName="/xl/charts/style7.xml" ContentType="application/vnd.ms-office.chartstyle+xml"/>
  <Override PartName="/xl/charts/colors7.xml" ContentType="application/vnd.ms-office.chartcolorstyle+xml"/>
  <Override PartName="/xl/drawings/drawing39.xml" ContentType="application/vnd.openxmlformats-officedocument.drawing+xml"/>
  <Override PartName="/xl/drawings/drawing4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codeName="DieseArbeitsmappe"/>
  <mc:AlternateContent xmlns:mc="http://schemas.openxmlformats.org/markup-compatibility/2006">
    <mc:Choice Requires="x15">
      <x15ac:absPath xmlns:x15ac="http://schemas.microsoft.com/office/spreadsheetml/2010/11/ac" url="G:\Kleinräumige Bevölkerung\Statistik kleinräumig\2024\"/>
    </mc:Choice>
  </mc:AlternateContent>
  <xr:revisionPtr revIDLastSave="0" documentId="13_ncr:1_{DC078531-34C9-47D9-AC00-5BA822FB90F6}" xr6:coauthVersionLast="47" xr6:coauthVersionMax="47" xr10:uidLastSave="{00000000-0000-0000-0000-000000000000}"/>
  <bookViews>
    <workbookView xWindow="28680" yWindow="-120" windowWidth="29040" windowHeight="16440" firstSheet="31" activeTab="31" xr2:uid="{00000000-000D-0000-FFFF-FFFF00000000}"/>
  </bookViews>
  <sheets>
    <sheet name="Titelblatt" sheetId="79" r:id="rId1"/>
    <sheet name="Impress NEU" sheetId="77" r:id="rId2"/>
    <sheet name="INHALT" sheetId="102" r:id="rId3"/>
    <sheet name=" UBZ-SBZ" sheetId="2" r:id="rId4"/>
    <sheet name="Wohnstatus-UBZ-SBZ" sheetId="74" r:id="rId5"/>
    <sheet name="Übersicht-UBZ-SBZ (HWS) " sheetId="75" r:id="rId6"/>
    <sheet name="Einw.entwicklung (HWS)" sheetId="13" r:id="rId7"/>
    <sheet name="Einw.entw. % (HWS) " sheetId="73" r:id="rId8"/>
    <sheet name="Bevölkerungsbewegung" sheetId="101" r:id="rId9"/>
    <sheet name="Tabelle1" sheetId="103" state="hidden" r:id="rId10"/>
    <sheet name="Bevbewegung Diagramme" sheetId="105" r:id="rId11"/>
    <sheet name="UBZ-Alter (HWS)" sheetId="9" r:id="rId12"/>
    <sheet name="UBZ-Alter (HWS) %" sheetId="85" r:id="rId13"/>
    <sheet name="Unter 18 (HWS)" sheetId="80" r:id="rId14"/>
    <sheet name="Über 65 (HWS)" sheetId="11" r:id="rId15"/>
    <sheet name="Altersgliederung (HWS)" sheetId="94" r:id="rId16"/>
    <sheet name="Flächennutzung" sheetId="15" r:id="rId17"/>
    <sheet name="UBZ-Fam (HWS)" sheetId="8" r:id="rId18"/>
    <sheet name="UBZ-Rel (HWS)" sheetId="81" r:id="rId19"/>
    <sheet name="UBZ-neue-Staatengruppen" sheetId="95" r:id="rId20"/>
    <sheet name="Migrationshintergrund" sheetId="39" r:id="rId21"/>
    <sheet name="Arbeitslose gesamt" sheetId="63" r:id="rId22"/>
    <sheet name="Arbeitslose-Entw." sheetId="43" r:id="rId23"/>
    <sheet name="SGB II Bed.-gem." sheetId="84" r:id="rId24"/>
    <sheet name="SGB II Pers." sheetId="83" r:id="rId25"/>
    <sheet name="SGB II-Entw." sheetId="86" r:id="rId26"/>
    <sheet name="Soz. Beschäft. UBZ Juni" sheetId="40" r:id="rId27"/>
    <sheet name="Anteil SozBesch Juni akt" sheetId="41" r:id="rId28"/>
    <sheet name="SozBesch Entw." sheetId="98" r:id="rId29"/>
    <sheet name="Betriebe+SozBesch" sheetId="99" r:id="rId30"/>
    <sheet name="Betriebsgruppen+Sozbesch" sheetId="106" r:id="rId31"/>
    <sheet name="Wohnungen u. Wohngeb. 2024" sheetId="45" r:id="rId32"/>
    <sheet name="Graphiken" sheetId="104" r:id="rId33"/>
    <sheet name="Entw. der Wohnungen" sheetId="58" r:id="rId34"/>
    <sheet name="Wohnungsbau (Fertigstell.)" sheetId="47" r:id="rId35"/>
    <sheet name="Entw. des Wohnungsbaus" sheetId="48" r:id="rId36"/>
    <sheet name="Wohnungsbau (Genehmigungen)" sheetId="49" r:id="rId37"/>
    <sheet name="Bauüberhang" sheetId="107" r:id="rId38"/>
    <sheet name="HH-Typen HHStat" sheetId="66" r:id="rId39"/>
    <sheet name="HH-Typen BfLR" sheetId="61" r:id="rId40"/>
    <sheet name="HH-Typen ZahlPers" sheetId="70" r:id="rId41"/>
    <sheet name="HH-Typen ZahlKind" sheetId="71" r:id="rId42"/>
    <sheet name="KFZ UBZ" sheetId="93" r:id="rId43"/>
    <sheet name="Amtlich benannte Ortsteile" sheetId="51" r:id="rId44"/>
    <sheet name="SBZ-Karte NEU" sheetId="92" r:id="rId45"/>
  </sheets>
  <externalReferences>
    <externalReference r:id="rId46"/>
    <externalReference r:id="rId47"/>
  </externalReferences>
  <definedNames>
    <definedName name="_xlnm._FilterDatabase" localSheetId="6" hidden="1">'Einw.entwicklung (HWS)'!$A$7:$O$69</definedName>
    <definedName name="_xlnm._FilterDatabase" localSheetId="16" hidden="1">Flächennutzung!$A$6:$H$70</definedName>
    <definedName name="_xlnm._FilterDatabase" localSheetId="42" hidden="1">'KFZ UBZ'!$A$4:$B$90</definedName>
    <definedName name="_xlnm._FilterDatabase" localSheetId="5" hidden="1">'Übersicht-UBZ-SBZ (HWS) '!$A$8:$BB$70</definedName>
    <definedName name="_xlnm._FilterDatabase" localSheetId="11" hidden="1">'UBZ-Alter (HWS)'!$A$8:$U$8</definedName>
    <definedName name="_xlnm._FilterDatabase" localSheetId="17" hidden="1">'UBZ-Fam (HWS)'!$A$8:$N$70</definedName>
    <definedName name="_xlnm._FilterDatabase" localSheetId="19" hidden="1">'UBZ-neue-Staatengruppen'!$A$5:$A$94</definedName>
    <definedName name="_xlnm._FilterDatabase" localSheetId="18" hidden="1">'UBZ-Rel (HWS)'!$A$8:$L$70</definedName>
    <definedName name="_xlnm._FilterDatabase" localSheetId="4" hidden="1">'Wohnstatus-UBZ-SBZ'!$A$9:$AX$9</definedName>
    <definedName name="_xlnm.Recorder" localSheetId="15">#REF!</definedName>
    <definedName name="_xlnm.Recorder" localSheetId="7">#REF!</definedName>
    <definedName name="_xlnm.Recorder" localSheetId="5">#REF!</definedName>
    <definedName name="_xlnm.Recorder" localSheetId="19">#REF!</definedName>
    <definedName name="_xlnm.Recorder" localSheetId="4">#REF!</definedName>
    <definedName name="_xlnm.Recorder">#REF!</definedName>
    <definedName name="_xlnm.Print_Area" localSheetId="3">' UBZ-SBZ'!$A$1:$H$70</definedName>
    <definedName name="_xlnm.Print_Area" localSheetId="15">'Altersgliederung (HWS)'!$A$1:$F$125</definedName>
    <definedName name="_xlnm.Print_Area" localSheetId="43">'Amtlich benannte Ortsteile'!$A$1:$G$61</definedName>
    <definedName name="_xlnm.Print_Area" localSheetId="27">'Anteil SozBesch Juni akt'!$A$1:$H$59</definedName>
    <definedName name="_xlnm.Print_Area" localSheetId="21">'Arbeitslose gesamt'!$A$1:$N$46</definedName>
    <definedName name="_xlnm.Print_Area" localSheetId="22">'Arbeitslose-Entw.'!$A$1:$N$43</definedName>
    <definedName name="_xlnm.Print_Area" localSheetId="29">'Betriebe+SozBesch'!$A$1:$I$71</definedName>
    <definedName name="_xlnm.Print_Area" localSheetId="30">'Betriebsgruppen+Sozbesch'!$A$2:$J$41</definedName>
    <definedName name="_xlnm.Print_Area" localSheetId="10">'Bevbewegung Diagramme'!$A$1:$J$71</definedName>
    <definedName name="_xlnm.Print_Area" localSheetId="8">Bevölkerungsbewegung!$A$1:$N$88</definedName>
    <definedName name="_xlnm.Print_Area" localSheetId="6">'Einw.entwicklung (HWS)'!$A$1:$N$138</definedName>
    <definedName name="_xlnm.Print_Area" localSheetId="33">'Entw. der Wohnungen'!$A$1:$M$121</definedName>
    <definedName name="_xlnm.Print_Area" localSheetId="35">'Entw. des Wohnungsbaus'!$A$1:$M$117</definedName>
    <definedName name="_xlnm.Print_Area" localSheetId="32">Graphiken!$A$1:$G$59</definedName>
    <definedName name="_xlnm.Print_Area" localSheetId="39">'HH-Typen BfLR'!$A$1:$P$88</definedName>
    <definedName name="_xlnm.Print_Area" localSheetId="38">'HH-Typen HHStat'!$A$1:$P$87</definedName>
    <definedName name="_xlnm.Print_Area" localSheetId="41">'HH-Typen ZahlKind'!$A$1:$F$119</definedName>
    <definedName name="_xlnm.Print_Area" localSheetId="40">'HH-Typen ZahlPers'!$A$1:$H$120</definedName>
    <definedName name="_xlnm.Print_Area" localSheetId="1">'Impress NEU'!$A$1:$G$53</definedName>
    <definedName name="_xlnm.Print_Area" localSheetId="2">INHALT!$A$1:$B$64</definedName>
    <definedName name="_xlnm.Print_Area" localSheetId="42">'KFZ UBZ'!$A$1:$J$116</definedName>
    <definedName name="_xlnm.Print_Area" localSheetId="20">Migrationshintergrund!$A$1:$K$92</definedName>
    <definedName name="_xlnm.Print_Area" localSheetId="44">'SBZ-Karte NEU'!#REF!</definedName>
    <definedName name="_xlnm.Print_Area" localSheetId="24">'SGB II Pers.'!$A$1:$O$40</definedName>
    <definedName name="_xlnm.Print_Area" localSheetId="25">'SGB II-Entw.'!$A$1:$N$46</definedName>
    <definedName name="_xlnm.Print_Area" localSheetId="26">'Soz. Beschäft. UBZ Juni'!$A$1:$I$58</definedName>
    <definedName name="_xlnm.Print_Area" localSheetId="28">'SozBesch Entw.'!$A$1:$O$77</definedName>
    <definedName name="_xlnm.Print_Area" localSheetId="0">Titelblatt!$A$1:$F$35</definedName>
    <definedName name="_xlnm.Print_Area" localSheetId="5">'Übersicht-UBZ-SBZ (HWS) '!$A$1:$L$106</definedName>
    <definedName name="_xlnm.Print_Area" localSheetId="11">'UBZ-Alter (HWS)'!$A$1:$Q$87</definedName>
    <definedName name="_xlnm.Print_Area" localSheetId="12">'UBZ-Alter (HWS) %'!$A$2:$Q$87</definedName>
    <definedName name="_xlnm.Print_Area" localSheetId="17">'UBZ-Fam (HWS)'!$A$1:$M$111</definedName>
    <definedName name="_xlnm.Print_Area" localSheetId="19">'UBZ-neue-Staatengruppen'!$A$1:$Y$96</definedName>
    <definedName name="_xlnm.Print_Area" localSheetId="18">'UBZ-Rel (HWS)'!$A$1:$I$111</definedName>
    <definedName name="_xlnm.Print_Area" localSheetId="31">'Wohnungen u. Wohngeb. 2024'!$A$1:$P$89</definedName>
    <definedName name="_xlnm.Print_Area" localSheetId="34">'Wohnungsbau (Fertigstell.)'!$A$1:$J$119</definedName>
    <definedName name="_xlnm.Print_Area" localSheetId="36">'Wohnungsbau (Genehmigungen)'!$A$1:$G$118</definedName>
    <definedName name="_xlnm.Print_Titles" localSheetId="21">'Arbeitslose gesamt'!$2:$5</definedName>
    <definedName name="_xlnm.Print_Titles" localSheetId="22">'Arbeitslose-Entw.'!$1:$5</definedName>
    <definedName name="_xlnm.Print_Titles" localSheetId="37">Bauüberhang!$2:$10</definedName>
    <definedName name="_xlnm.Print_Titles" localSheetId="8">Bevölkerungsbewegung!$1:$8</definedName>
    <definedName name="_xlnm.Print_Titles" localSheetId="6">'Einw.entwicklung (HWS)'!$1:$7</definedName>
    <definedName name="_xlnm.Print_Titles" localSheetId="33">'Entw. der Wohnungen'!$1:$7</definedName>
    <definedName name="_xlnm.Print_Titles" localSheetId="35">'Entw. des Wohnungsbaus'!$1:$6</definedName>
    <definedName name="_xlnm.Print_Titles" localSheetId="16">Flächennutzung!$A:$B,Flächennutzung!$1:$6</definedName>
    <definedName name="_xlnm.Print_Titles" localSheetId="39">'HH-Typen BfLR'!$1:$9</definedName>
    <definedName name="_xlnm.Print_Titles" localSheetId="38">'HH-Typen HHStat'!$1:$8</definedName>
    <definedName name="_xlnm.Print_Titles" localSheetId="41">'HH-Typen ZahlKind'!$1:$9</definedName>
    <definedName name="_xlnm.Print_Titles" localSheetId="40">'HH-Typen ZahlPers'!$1:$9</definedName>
    <definedName name="_xlnm.Print_Titles" localSheetId="42">'KFZ UBZ'!$1:$5</definedName>
    <definedName name="_xlnm.Print_Titles" localSheetId="20">Migrationshintergrund!$1:$12</definedName>
    <definedName name="_xlnm.Print_Titles" localSheetId="23">'SGB II Bed.-gem.'!$2:$6</definedName>
    <definedName name="_xlnm.Print_Titles" localSheetId="24">'SGB II Pers.'!$2:$7</definedName>
    <definedName name="_xlnm.Print_Titles" localSheetId="25">'SGB II-Entw.'!$1:$5</definedName>
    <definedName name="_xlnm.Print_Titles" localSheetId="26">'Soz. Beschäft. UBZ Juni'!$1:$5</definedName>
    <definedName name="_xlnm.Print_Titles" localSheetId="5">'Übersicht-UBZ-SBZ (HWS) '!$1:$8</definedName>
    <definedName name="_xlnm.Print_Titles" localSheetId="11">'UBZ-Alter (HWS)'!$1:$8</definedName>
    <definedName name="_xlnm.Print_Titles" localSheetId="12">'UBZ-Alter (HWS) %'!$1:$8</definedName>
    <definedName name="_xlnm.Print_Titles" localSheetId="17">'UBZ-Fam (HWS)'!$1:$8</definedName>
    <definedName name="_xlnm.Print_Titles" localSheetId="19">'UBZ-neue-Staatengruppen'!$1:$9</definedName>
    <definedName name="_xlnm.Print_Titles" localSheetId="18">'UBZ-Rel (HWS)'!$1:$8</definedName>
    <definedName name="_xlnm.Print_Titles" localSheetId="4">'Wohnstatus-UBZ-SBZ'!$1:$9</definedName>
    <definedName name="_xlnm.Print_Titles" localSheetId="31">'Wohnungen u. Wohngeb. 2024'!$1:$5</definedName>
    <definedName name="_xlnm.Print_Titles" localSheetId="34">'Wohnungsbau (Fertigstell.)'!$1:$6</definedName>
    <definedName name="_xlnm.Print_Titles" localSheetId="36">'Wohnungsbau (Genehmigungen)'!$1:$6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9" i="104" l="1"/>
  <c r="I1" i="104"/>
  <c r="A2" i="11" l="1"/>
  <c r="A2" i="80"/>
  <c r="A1" i="105"/>
  <c r="I2" i="11" l="1"/>
  <c r="I1" i="80"/>
  <c r="I2" i="105"/>
  <c r="I1" i="73"/>
  <c r="A26" i="103" l="1"/>
  <c r="A1" i="103"/>
  <c r="A58" i="73" l="1"/>
  <c r="A85" i="73"/>
  <c r="C5" i="73"/>
  <c r="H5" i="73"/>
  <c r="H9" i="73" l="1"/>
  <c r="I9" i="73" s="1"/>
  <c r="H10" i="73"/>
  <c r="I10" i="73" s="1"/>
  <c r="H11" i="73"/>
  <c r="I11" i="73" s="1"/>
  <c r="H12" i="73"/>
  <c r="I12" i="73" s="1"/>
  <c r="H13" i="73"/>
  <c r="I13" i="73" s="1"/>
  <c r="H14" i="73"/>
  <c r="H15" i="73"/>
  <c r="I15" i="73" s="1"/>
  <c r="H16" i="73"/>
  <c r="I16" i="73" s="1"/>
  <c r="H17" i="73"/>
  <c r="I17" i="73" s="1"/>
  <c r="H18" i="73"/>
  <c r="I18" i="73" s="1"/>
  <c r="H19" i="73"/>
  <c r="I19" i="73" s="1"/>
  <c r="H20" i="73"/>
  <c r="I20" i="73" s="1"/>
  <c r="H21" i="73"/>
  <c r="I21" i="73" s="1"/>
  <c r="H22" i="73"/>
  <c r="I22" i="73" s="1"/>
  <c r="H23" i="73"/>
  <c r="I23" i="73" s="1"/>
  <c r="H24" i="73"/>
  <c r="I24" i="73" s="1"/>
  <c r="H25" i="73"/>
  <c r="I25" i="73" s="1"/>
  <c r="H26" i="73"/>
  <c r="I26" i="73" s="1"/>
  <c r="H27" i="73"/>
  <c r="I27" i="73" s="1"/>
  <c r="H28" i="73"/>
  <c r="I28" i="73" s="1"/>
  <c r="H29" i="73"/>
  <c r="I29" i="73" s="1"/>
  <c r="H30" i="73"/>
  <c r="I30" i="73" s="1"/>
  <c r="C9" i="73"/>
  <c r="D9" i="73" s="1"/>
  <c r="C10" i="73"/>
  <c r="D10" i="73" s="1"/>
  <c r="C11" i="73"/>
  <c r="D11" i="73" s="1"/>
  <c r="C12" i="73"/>
  <c r="D12" i="73" s="1"/>
  <c r="C13" i="73"/>
  <c r="D13" i="73" s="1"/>
  <c r="C14" i="73"/>
  <c r="D14" i="73" s="1"/>
  <c r="C15" i="73"/>
  <c r="D15" i="73" s="1"/>
  <c r="C16" i="73"/>
  <c r="D16" i="73" s="1"/>
  <c r="C17" i="73"/>
  <c r="D17" i="73" s="1"/>
  <c r="C18" i="73"/>
  <c r="D18" i="73" s="1"/>
  <c r="C19" i="73"/>
  <c r="D19" i="73" s="1"/>
  <c r="C20" i="73"/>
  <c r="D20" i="73" s="1"/>
  <c r="C21" i="73"/>
  <c r="D21" i="73" s="1"/>
  <c r="C22" i="73"/>
  <c r="D22" i="73" s="1"/>
  <c r="C23" i="73"/>
  <c r="D23" i="73" s="1"/>
  <c r="C24" i="73"/>
  <c r="D24" i="73" s="1"/>
  <c r="C25" i="73"/>
  <c r="D25" i="73" s="1"/>
  <c r="C26" i="73"/>
  <c r="D26" i="73" s="1"/>
  <c r="C27" i="73"/>
  <c r="D27" i="73" s="1"/>
  <c r="C28" i="73"/>
  <c r="D28" i="73" s="1"/>
  <c r="C29" i="73"/>
  <c r="D29" i="73" s="1"/>
  <c r="C30" i="73"/>
  <c r="D30" i="73" s="1"/>
  <c r="C31" i="73"/>
  <c r="D31" i="73" s="1"/>
  <c r="C32" i="73"/>
  <c r="D32" i="73" s="1"/>
  <c r="C33" i="73"/>
  <c r="D33" i="73" s="1"/>
  <c r="C34" i="73"/>
  <c r="D34" i="73" s="1"/>
  <c r="C35" i="73"/>
  <c r="D35" i="73" s="1"/>
  <c r="C36" i="73"/>
  <c r="D36" i="73" s="1"/>
  <c r="C37" i="73"/>
  <c r="D37" i="73" s="1"/>
  <c r="C38" i="73"/>
  <c r="D38" i="73" s="1"/>
  <c r="C39" i="73"/>
  <c r="D39" i="73" s="1"/>
  <c r="C40" i="73"/>
  <c r="D40" i="73" s="1"/>
  <c r="C41" i="73"/>
  <c r="D41" i="73" s="1"/>
  <c r="C42" i="73"/>
  <c r="D42" i="73" s="1"/>
  <c r="C43" i="73"/>
  <c r="D43" i="73" s="1"/>
  <c r="C44" i="73"/>
  <c r="D44" i="73" s="1"/>
  <c r="C45" i="73"/>
  <c r="D45" i="73" s="1"/>
  <c r="C46" i="73"/>
  <c r="D46" i="73" s="1"/>
  <c r="H32" i="73" l="1"/>
  <c r="I32" i="73" s="1"/>
  <c r="H33" i="73"/>
  <c r="I33" i="73" s="1"/>
  <c r="H34" i="73"/>
  <c r="I34" i="73" s="1"/>
  <c r="H35" i="73"/>
  <c r="I35" i="73" s="1"/>
  <c r="H36" i="73"/>
  <c r="I36" i="73" s="1"/>
  <c r="H37" i="73"/>
  <c r="I37" i="73" s="1"/>
  <c r="H38" i="73"/>
  <c r="I38" i="73" s="1"/>
  <c r="H39" i="73"/>
  <c r="I39" i="73" s="1"/>
  <c r="H40" i="73"/>
  <c r="I40" i="73" s="1"/>
  <c r="H41" i="73"/>
  <c r="I41" i="73" s="1"/>
  <c r="H42" i="73"/>
  <c r="I42" i="73" s="1"/>
  <c r="H43" i="73"/>
  <c r="I43" i="73" s="1"/>
  <c r="H8" i="73"/>
  <c r="I8" i="73" s="1"/>
  <c r="C8" i="73"/>
  <c r="D8" i="73" s="1"/>
  <c r="H45" i="73" l="1"/>
  <c r="I45" i="73" s="1"/>
  <c r="H26" i="11" l="1"/>
  <c r="I26" i="11" s="1"/>
  <c r="H18" i="11"/>
  <c r="I18" i="11" s="1"/>
  <c r="H29" i="11"/>
  <c r="I29" i="11" s="1"/>
  <c r="H21" i="11"/>
  <c r="I21" i="11" s="1"/>
  <c r="H24" i="80"/>
  <c r="I24" i="80" s="1"/>
  <c r="H22" i="11"/>
  <c r="I22" i="11" s="1"/>
  <c r="H10" i="11"/>
  <c r="I10" i="11" s="1"/>
  <c r="H19" i="80"/>
  <c r="I19" i="80" s="1"/>
  <c r="H17" i="11"/>
  <c r="I17" i="11" s="1"/>
  <c r="H13" i="11"/>
  <c r="I13" i="11" s="1"/>
  <c r="C44" i="11"/>
  <c r="D44" i="11" s="1"/>
  <c r="H30" i="11"/>
  <c r="I30" i="11" s="1"/>
  <c r="H16" i="80"/>
  <c r="I16" i="80" s="1"/>
  <c r="H14" i="11"/>
  <c r="I14" i="11" s="1"/>
  <c r="H8" i="80"/>
  <c r="I8" i="80" s="1"/>
  <c r="C45" i="11"/>
  <c r="D45" i="11" s="1"/>
  <c r="C42" i="11"/>
  <c r="D42" i="11" s="1"/>
  <c r="C40" i="11"/>
  <c r="D40" i="11" s="1"/>
  <c r="C39" i="11"/>
  <c r="D39" i="11" s="1"/>
  <c r="C35" i="11"/>
  <c r="D35" i="11" s="1"/>
  <c r="C31" i="11"/>
  <c r="D31" i="11" s="1"/>
  <c r="H27" i="80"/>
  <c r="I27" i="80" s="1"/>
  <c r="H9" i="11"/>
  <c r="I9" i="11" s="1"/>
  <c r="H25" i="11"/>
  <c r="I25" i="11" s="1"/>
  <c r="C40" i="80"/>
  <c r="D40" i="80" s="1"/>
  <c r="C38" i="11"/>
  <c r="D38" i="11" s="1"/>
  <c r="C29" i="80"/>
  <c r="D29" i="80" s="1"/>
  <c r="C30" i="11"/>
  <c r="D30" i="11" s="1"/>
  <c r="H11" i="80"/>
  <c r="I11" i="80" s="1"/>
  <c r="C36" i="80"/>
  <c r="D36" i="80" s="1"/>
  <c r="C34" i="11"/>
  <c r="D34" i="11" s="1"/>
  <c r="C24" i="11"/>
  <c r="D24" i="11" s="1"/>
  <c r="C22" i="80"/>
  <c r="D22" i="80" s="1"/>
  <c r="C20" i="11"/>
  <c r="D20" i="11" s="1"/>
  <c r="C16" i="11"/>
  <c r="D16" i="11" s="1"/>
  <c r="C12" i="11"/>
  <c r="D12" i="11" s="1"/>
  <c r="C8" i="11"/>
  <c r="D8" i="11" s="1"/>
  <c r="C23" i="11"/>
  <c r="D23" i="11" s="1"/>
  <c r="C21" i="80"/>
  <c r="D21" i="80" s="1"/>
  <c r="C19" i="11"/>
  <c r="D19" i="11" s="1"/>
  <c r="C13" i="80"/>
  <c r="D13" i="80" s="1"/>
  <c r="H33" i="80" l="1"/>
  <c r="I33" i="80" s="1"/>
  <c r="H36" i="80"/>
  <c r="I36" i="80" s="1"/>
  <c r="H41" i="80"/>
  <c r="I41" i="80" s="1"/>
  <c r="H42" i="11"/>
  <c r="I42" i="11" s="1"/>
  <c r="H34" i="11"/>
  <c r="I34" i="11" s="1"/>
  <c r="H39" i="11"/>
  <c r="I39" i="11" s="1"/>
  <c r="H38" i="11"/>
  <c r="I38" i="11" s="1"/>
  <c r="H35" i="11"/>
  <c r="I35" i="11" s="1"/>
  <c r="H43" i="11"/>
  <c r="I43" i="11" s="1"/>
  <c r="C14" i="80"/>
  <c r="D14" i="80" s="1"/>
  <c r="C30" i="80"/>
  <c r="D30" i="80" s="1"/>
  <c r="C32" i="11"/>
  <c r="D32" i="11" s="1"/>
  <c r="C38" i="80"/>
  <c r="D38" i="80" s="1"/>
  <c r="H23" i="80"/>
  <c r="I23" i="80" s="1"/>
  <c r="H40" i="80"/>
  <c r="I40" i="80" s="1"/>
  <c r="C41" i="80"/>
  <c r="D41" i="80" s="1"/>
  <c r="C43" i="11"/>
  <c r="D43" i="11" s="1"/>
  <c r="H10" i="80"/>
  <c r="I10" i="80" s="1"/>
  <c r="H12" i="11"/>
  <c r="I12" i="11" s="1"/>
  <c r="H20" i="80"/>
  <c r="I20" i="80" s="1"/>
  <c r="H37" i="80"/>
  <c r="I37" i="80" s="1"/>
  <c r="H22" i="80"/>
  <c r="I22" i="80" s="1"/>
  <c r="H24" i="11"/>
  <c r="I24" i="11" s="1"/>
  <c r="H30" i="80"/>
  <c r="I30" i="80" s="1"/>
  <c r="H33" i="11"/>
  <c r="I33" i="11" s="1"/>
  <c r="H39" i="80"/>
  <c r="I39" i="80" s="1"/>
  <c r="H41" i="11"/>
  <c r="I41" i="11" s="1"/>
  <c r="C32" i="80"/>
  <c r="D32" i="80" s="1"/>
  <c r="C33" i="80"/>
  <c r="D33" i="80" s="1"/>
  <c r="C46" i="80"/>
  <c r="D46" i="80" s="1"/>
  <c r="C29" i="11"/>
  <c r="D29" i="11" s="1"/>
  <c r="C35" i="80"/>
  <c r="D35" i="80" s="1"/>
  <c r="C37" i="11"/>
  <c r="D37" i="11" s="1"/>
  <c r="H19" i="11"/>
  <c r="I19" i="11" s="1"/>
  <c r="H25" i="80"/>
  <c r="I25" i="80" s="1"/>
  <c r="H27" i="11"/>
  <c r="I27" i="11" s="1"/>
  <c r="C11" i="80"/>
  <c r="D11" i="80" s="1"/>
  <c r="C13" i="11"/>
  <c r="D13" i="11" s="1"/>
  <c r="C19" i="80"/>
  <c r="D19" i="80" s="1"/>
  <c r="C21" i="11"/>
  <c r="D21" i="11" s="1"/>
  <c r="C27" i="80"/>
  <c r="D27" i="80" s="1"/>
  <c r="C42" i="80"/>
  <c r="D42" i="80" s="1"/>
  <c r="H34" i="80"/>
  <c r="I34" i="80" s="1"/>
  <c r="H36" i="11"/>
  <c r="I36" i="11" s="1"/>
  <c r="H42" i="80"/>
  <c r="I42" i="80" s="1"/>
  <c r="C9" i="80"/>
  <c r="D9" i="80" s="1"/>
  <c r="C8" i="80"/>
  <c r="D8" i="80" s="1"/>
  <c r="C10" i="11"/>
  <c r="D10" i="11" s="1"/>
  <c r="C16" i="80"/>
  <c r="D16" i="80" s="1"/>
  <c r="C18" i="11"/>
  <c r="D18" i="11" s="1"/>
  <c r="C24" i="80"/>
  <c r="D24" i="80" s="1"/>
  <c r="C26" i="11"/>
  <c r="D26" i="11" s="1"/>
  <c r="H12" i="80"/>
  <c r="I12" i="80" s="1"/>
  <c r="C44" i="80"/>
  <c r="D44" i="80" s="1"/>
  <c r="C46" i="11"/>
  <c r="D46" i="11" s="1"/>
  <c r="H13" i="80"/>
  <c r="I13" i="80" s="1"/>
  <c r="H15" i="11"/>
  <c r="I15" i="11" s="1"/>
  <c r="C11" i="11"/>
  <c r="D11" i="11" s="1"/>
  <c r="C10" i="80"/>
  <c r="D10" i="80" s="1"/>
  <c r="C18" i="80"/>
  <c r="D18" i="80" s="1"/>
  <c r="C26" i="80"/>
  <c r="D26" i="80" s="1"/>
  <c r="C28" i="11"/>
  <c r="D28" i="11" s="1"/>
  <c r="C34" i="80"/>
  <c r="D34" i="80" s="1"/>
  <c r="C36" i="11"/>
  <c r="D36" i="11" s="1"/>
  <c r="C45" i="80"/>
  <c r="D45" i="80" s="1"/>
  <c r="H8" i="11"/>
  <c r="I8" i="11" s="1"/>
  <c r="H14" i="80"/>
  <c r="I14" i="80" s="1"/>
  <c r="H16" i="11"/>
  <c r="I16" i="11" s="1"/>
  <c r="H28" i="80"/>
  <c r="I28" i="80" s="1"/>
  <c r="H18" i="80"/>
  <c r="I18" i="80" s="1"/>
  <c r="H20" i="11"/>
  <c r="I20" i="11" s="1"/>
  <c r="H26" i="80"/>
  <c r="I26" i="80" s="1"/>
  <c r="H28" i="11"/>
  <c r="I28" i="11" s="1"/>
  <c r="H35" i="80"/>
  <c r="I35" i="80" s="1"/>
  <c r="H37" i="11"/>
  <c r="I37" i="11" s="1"/>
  <c r="H43" i="80"/>
  <c r="I43" i="80" s="1"/>
  <c r="C15" i="11"/>
  <c r="D15" i="11" s="1"/>
  <c r="C25" i="80"/>
  <c r="D25" i="80" s="1"/>
  <c r="C27" i="11"/>
  <c r="D27" i="11" s="1"/>
  <c r="C28" i="80"/>
  <c r="D28" i="80" s="1"/>
  <c r="C37" i="80"/>
  <c r="D37" i="80" s="1"/>
  <c r="H15" i="80"/>
  <c r="I15" i="80" s="1"/>
  <c r="C31" i="80"/>
  <c r="D31" i="80" s="1"/>
  <c r="C33" i="11"/>
  <c r="D33" i="11" s="1"/>
  <c r="C39" i="80"/>
  <c r="D39" i="80" s="1"/>
  <c r="C41" i="11"/>
  <c r="D41" i="11" s="1"/>
  <c r="H21" i="80"/>
  <c r="I21" i="80" s="1"/>
  <c r="H23" i="11"/>
  <c r="I23" i="11" s="1"/>
  <c r="H29" i="80"/>
  <c r="I29" i="80" s="1"/>
  <c r="C9" i="11"/>
  <c r="D9" i="11" s="1"/>
  <c r="C15" i="80"/>
  <c r="D15" i="80" s="1"/>
  <c r="C17" i="11"/>
  <c r="D17" i="11" s="1"/>
  <c r="C23" i="80"/>
  <c r="D23" i="80" s="1"/>
  <c r="C25" i="11"/>
  <c r="D25" i="11" s="1"/>
  <c r="H38" i="80"/>
  <c r="I38" i="80" s="1"/>
  <c r="H40" i="11"/>
  <c r="I40" i="11" s="1"/>
  <c r="C17" i="80"/>
  <c r="D17" i="80" s="1"/>
  <c r="C12" i="80"/>
  <c r="D12" i="80" s="1"/>
  <c r="C14" i="11"/>
  <c r="D14" i="11" s="1"/>
  <c r="C20" i="80"/>
  <c r="D20" i="80" s="1"/>
  <c r="C22" i="11"/>
  <c r="D22" i="11" s="1"/>
  <c r="C43" i="80"/>
  <c r="D43" i="80" s="1"/>
  <c r="H9" i="80"/>
  <c r="I9" i="80" s="1"/>
  <c r="H11" i="11"/>
  <c r="I11" i="11" s="1"/>
  <c r="H17" i="80"/>
  <c r="I17" i="80" s="1"/>
  <c r="H32" i="80"/>
  <c r="I32" i="80" s="1"/>
  <c r="H32" i="11"/>
  <c r="I32" i="11" s="1"/>
  <c r="H46" i="11" l="1"/>
  <c r="I46" i="11" s="1"/>
  <c r="H46" i="80" l="1"/>
  <c r="I46" i="80" l="1"/>
</calcChain>
</file>

<file path=xl/sharedStrings.xml><?xml version="1.0" encoding="utf-8"?>
<sst xmlns="http://schemas.openxmlformats.org/spreadsheetml/2006/main" count="3649" uniqueCount="592">
  <si>
    <t>Nur Hauptwohnsitz</t>
  </si>
  <si>
    <t>Mitte</t>
  </si>
  <si>
    <t>Südost</t>
  </si>
  <si>
    <t>Etting</t>
  </si>
  <si>
    <t>Oberhaunstadt</t>
  </si>
  <si>
    <t>Nordwest</t>
  </si>
  <si>
    <t>Südwest</t>
  </si>
  <si>
    <t>Mailing</t>
  </si>
  <si>
    <t>Süd</t>
  </si>
  <si>
    <t>Nordost</t>
  </si>
  <si>
    <t>West</t>
  </si>
  <si>
    <t>Inhaltsverzeichnis</t>
  </si>
  <si>
    <t>Seite</t>
  </si>
  <si>
    <t>Alle Wohnsitze</t>
  </si>
  <si>
    <t>Unterbezirk/Stadtbezirk</t>
  </si>
  <si>
    <t>Insgesamt</t>
  </si>
  <si>
    <t>Deutsche</t>
  </si>
  <si>
    <t>Ausländer</t>
  </si>
  <si>
    <t>Stadt Ingolstadt</t>
  </si>
  <si>
    <t>weiblich</t>
  </si>
  <si>
    <t>männlich</t>
  </si>
  <si>
    <t>Deutsche weiblich</t>
  </si>
  <si>
    <t>Deutsche männlich</t>
  </si>
  <si>
    <t>ledig</t>
  </si>
  <si>
    <t>röm.-kath.</t>
  </si>
  <si>
    <t>Unterbezirk</t>
  </si>
  <si>
    <t>Summe</t>
  </si>
  <si>
    <t>Summe gesamt</t>
  </si>
  <si>
    <t>Gebäude mit Wohnraum</t>
  </si>
  <si>
    <t>Wohn-gebäude</t>
  </si>
  <si>
    <t>Räume</t>
  </si>
  <si>
    <t>Räume je Wohnung</t>
  </si>
  <si>
    <t>Wohnfläche je Wohnung</t>
  </si>
  <si>
    <t>Räume je Einw.</t>
  </si>
  <si>
    <t>Wohnfläche je Einw.</t>
  </si>
  <si>
    <t>Brückenkopf</t>
  </si>
  <si>
    <t>Altstadt NW</t>
  </si>
  <si>
    <t>Altstadt SO</t>
  </si>
  <si>
    <t>Altstadt SW</t>
  </si>
  <si>
    <t>Probierlweg</t>
  </si>
  <si>
    <t>Im Freihöfl</t>
  </si>
  <si>
    <t>Gabelsbergerstraße</t>
  </si>
  <si>
    <t>Nordbahnhof</t>
  </si>
  <si>
    <t>Herschelstraße</t>
  </si>
  <si>
    <t>Piusviertel</t>
  </si>
  <si>
    <t>Schlachthofviertel</t>
  </si>
  <si>
    <t>Josephsviertel</t>
  </si>
  <si>
    <t>Am Wasserwerk</t>
  </si>
  <si>
    <t>Konradviertel</t>
  </si>
  <si>
    <t>Ringsee</t>
  </si>
  <si>
    <t>Kothau</t>
  </si>
  <si>
    <t>Augustinviertel</t>
  </si>
  <si>
    <t>Monikaviertel</t>
  </si>
  <si>
    <t>Gewerbegebiet SO</t>
  </si>
  <si>
    <t>Niederfeld</t>
  </si>
  <si>
    <t>Rothenturm</t>
  </si>
  <si>
    <t>Am Auwaldsee</t>
  </si>
  <si>
    <t>Am Südfriedhof</t>
  </si>
  <si>
    <t>Hundszell</t>
  </si>
  <si>
    <t>Antonviertel</t>
  </si>
  <si>
    <t>Bahnhofsviertel</t>
  </si>
  <si>
    <t>Unsernherrn</t>
  </si>
  <si>
    <t>Gerolfing Süd</t>
  </si>
  <si>
    <t>Irgertsheim</t>
  </si>
  <si>
    <t>Pettenhofen</t>
  </si>
  <si>
    <t>Mühlhausen</t>
  </si>
  <si>
    <t>Dünzlau</t>
  </si>
  <si>
    <t>Gerolfing Nord</t>
  </si>
  <si>
    <t>Etting Ost</t>
  </si>
  <si>
    <t>Etting West</t>
  </si>
  <si>
    <t>Unterhaunstadt</t>
  </si>
  <si>
    <t>Müllerbadsiedlung</t>
  </si>
  <si>
    <t>Feldkirchen</t>
  </si>
  <si>
    <t>Mailing (Fort Wrede)</t>
  </si>
  <si>
    <t>Mailing Nord</t>
  </si>
  <si>
    <t>Mailing Süd</t>
  </si>
  <si>
    <t>Zuchering Süd</t>
  </si>
  <si>
    <t>Winden</t>
  </si>
  <si>
    <t>Hagau</t>
  </si>
  <si>
    <t>Oberbrunnenreuth</t>
  </si>
  <si>
    <t>Spitalhof</t>
  </si>
  <si>
    <t>Unterbrunnenreuth</t>
  </si>
  <si>
    <t>Zuchering Nord</t>
  </si>
  <si>
    <t>Hollerstauden</t>
  </si>
  <si>
    <t>Friedrichshofen</t>
  </si>
  <si>
    <t>Gaimersheimer Heide</t>
  </si>
  <si>
    <t>Definitionen:</t>
  </si>
  <si>
    <t>Räume: ab 6 m², einschließlich Küchen</t>
  </si>
  <si>
    <t>Altstadt NO</t>
  </si>
  <si>
    <t>Schubert&amp;Salzer</t>
  </si>
  <si>
    <t>Stangletten</t>
  </si>
  <si>
    <t>Männer</t>
  </si>
  <si>
    <t>Frauen</t>
  </si>
  <si>
    <t>Aus-länder</t>
  </si>
  <si>
    <t>unter 25 Jahre</t>
  </si>
  <si>
    <t>55 Jahre und älter</t>
  </si>
  <si>
    <t>Gerolfinger Straße</t>
  </si>
  <si>
    <t>UBZ/SBZ</t>
  </si>
  <si>
    <t>Unterbezirk/ Stadtbezirk</t>
  </si>
  <si>
    <t>den amtlichen Zahlen des Bay. Landesamtes für Statistik und Datenverarbeitung differieren.</t>
  </si>
  <si>
    <t>Zeichenerklärung</t>
  </si>
  <si>
    <t xml:space="preserve"> nach Stadtbezirken und Unterbezirken</t>
  </si>
  <si>
    <t>Friedrichshofen-Hollerstauden</t>
  </si>
  <si>
    <t>UBZ/ SBZ</t>
  </si>
  <si>
    <t>Sonstige Wohneinheiten: Wohneinheiten, die nicht als Wohnung anzusehen sind, z.B. in Altersheimen oder Anstalten</t>
  </si>
  <si>
    <t>Negative Zahlen bedeuten Verlust von Wohnraum durch Umbau/Umnutzung</t>
  </si>
  <si>
    <t>Türkei</t>
  </si>
  <si>
    <t>Afrika</t>
  </si>
  <si>
    <t>Gesamt</t>
  </si>
  <si>
    <t>75-85</t>
  </si>
  <si>
    <t>Friedrichsh.-Hollerst.</t>
  </si>
  <si>
    <t>Familienstand</t>
  </si>
  <si>
    <t>Religion/Konfession</t>
  </si>
  <si>
    <t>evangelisch</t>
  </si>
  <si>
    <t>sonstige</t>
  </si>
  <si>
    <t>E-Mail: statistik@ingolstadt.de</t>
  </si>
  <si>
    <t>Amtlich benannter Gemeindeteil</t>
  </si>
  <si>
    <t>Schlüssel</t>
  </si>
  <si>
    <t>Topografische Angabe</t>
  </si>
  <si>
    <t>Ingolstadt</t>
  </si>
  <si>
    <t>Hauptort</t>
  </si>
  <si>
    <t>Kirchdorf</t>
  </si>
  <si>
    <t>Dünzlauermühle</t>
  </si>
  <si>
    <t>Einöde</t>
  </si>
  <si>
    <t>Einbogen</t>
  </si>
  <si>
    <t>Pfarrdorf</t>
  </si>
  <si>
    <t>Stadtteil</t>
  </si>
  <si>
    <t>Gerolfing</t>
  </si>
  <si>
    <t>Haunwöhr</t>
  </si>
  <si>
    <t>Hennenbühl</t>
  </si>
  <si>
    <t>Herrenschwaige</t>
  </si>
  <si>
    <t>Knoglersfreude</t>
  </si>
  <si>
    <t>Moosmühle</t>
  </si>
  <si>
    <t>Dorf</t>
  </si>
  <si>
    <t>Ochsenmühle</t>
  </si>
  <si>
    <t>Samhof</t>
  </si>
  <si>
    <t>Samholz</t>
  </si>
  <si>
    <t>Weiler</t>
  </si>
  <si>
    <t>Schaumühle</t>
  </si>
  <si>
    <t>Schmalzbuckel</t>
  </si>
  <si>
    <t>Schmidtmühle</t>
  </si>
  <si>
    <t>Seehof</t>
  </si>
  <si>
    <t>Sonnenbrücke</t>
  </si>
  <si>
    <t>Spitzlmühle</t>
  </si>
  <si>
    <t>Stockermühle</t>
  </si>
  <si>
    <t>Zuchering</t>
  </si>
  <si>
    <t>davon</t>
  </si>
  <si>
    <t>mit 1 Person</t>
  </si>
  <si>
    <t>Krad</t>
  </si>
  <si>
    <t>Pkw
gesamt</t>
  </si>
  <si>
    <t>An-
hänger</t>
  </si>
  <si>
    <t>Kfz
gesamt</t>
  </si>
  <si>
    <t>Nordwest *</t>
  </si>
  <si>
    <t>* Inklusive der von der Fa. Audi AG zugelassenen PKW</t>
  </si>
  <si>
    <t xml:space="preserve">  Aufgrund der hohen Zahl von Leasing-PKW der Fa. Audi AG, die dem Unterbezirk 25/Stadtbezirk II zugeordnet sind,</t>
  </si>
  <si>
    <t>ohne Zuordnung</t>
  </si>
  <si>
    <t xml:space="preserve">  sind die Zahlen in diesen Bezirken überhöht. In anderen Bezirken können sie aus demselben Grund etwas niedriger sein.</t>
  </si>
  <si>
    <t>Richard-Strauss-Straße</t>
  </si>
  <si>
    <t>Münchener Straße</t>
  </si>
  <si>
    <t>Herz-Jesu-Viertel</t>
  </si>
  <si>
    <t>Münchner Straße</t>
  </si>
  <si>
    <t>Insgesamt (HW + NW)</t>
  </si>
  <si>
    <t xml:space="preserve">Deutsche </t>
  </si>
  <si>
    <t>Unterbezirk/</t>
  </si>
  <si>
    <t>Einwohner</t>
  </si>
  <si>
    <t>Stadtbezirk</t>
  </si>
  <si>
    <t>gesamt</t>
  </si>
  <si>
    <t>Deutsche ohne Migrations-hintergrund</t>
  </si>
  <si>
    <t xml:space="preserve">Bedarfsgemeinschaften    </t>
  </si>
  <si>
    <t>Heindlmühle</t>
  </si>
  <si>
    <t>AUDI-Bezirk</t>
  </si>
  <si>
    <t>Gewerbegebiet Nord</t>
  </si>
  <si>
    <t>Paar, keine weitere Person, jüngerer Partner unter 30 Jahre alt (Phase der Gründung)</t>
  </si>
  <si>
    <t>Paar, keine weitere Person, jüngerer Partner unter 30 bis unter 60 Jahre alt (Phase der Expansion)</t>
  </si>
  <si>
    <t>Paar, keine weitere Person, jüngerer Partner 60 Jahre alt oder älter</t>
  </si>
  <si>
    <t>Paar mit Kindern, jüngstes Kind unter 6 Jahre alt (Phase der Expansion)</t>
  </si>
  <si>
    <t>Nutzfahr-zeuge</t>
  </si>
  <si>
    <t>Haupt-wohn-sitz (HW)</t>
  </si>
  <si>
    <t>Neben-wohn-sitz (NW)</t>
  </si>
  <si>
    <t>Asien</t>
  </si>
  <si>
    <t>1 Kind</t>
  </si>
  <si>
    <t>2 Kindern</t>
  </si>
  <si>
    <t>Hauptwohnsitz, jeweils 31.12.</t>
  </si>
  <si>
    <t>UBZ/
SBZ</t>
  </si>
  <si>
    <t>nur Hauptwohnsitz</t>
  </si>
  <si>
    <t>UBZ/</t>
  </si>
  <si>
    <t>SBZ</t>
  </si>
  <si>
    <t>(1) EU 2004: Estland, Lettland, Litauen, Polen, Tschechien, Slowakei, Ungarn, Slowenien</t>
  </si>
  <si>
    <t>(2) ehem. SU, GUS: Russland, Ukraine, Weißrussland, Moldawien</t>
  </si>
  <si>
    <t>(6) ehem. SU (asiatisch): Armenien, Aserbaidschan, Georgien, Kasachstan, Kirgistan, Tadschikistan, Turkmenistan, Usbekistan</t>
  </si>
  <si>
    <t>nach 
SGB II</t>
  </si>
  <si>
    <t xml:space="preserve">nach 
SGB III </t>
  </si>
  <si>
    <t>Zahl der Haushalte mit ….. Personen im Haushalt</t>
  </si>
  <si>
    <t>Haushalte mit …..  Kindern</t>
  </si>
  <si>
    <t>Bevölkerung, Arbeit, Soziales, Wohnungen, Haushalte</t>
  </si>
  <si>
    <t>Internet: www.ingolstadt.de/statistik</t>
  </si>
  <si>
    <t>Fax: 0841- 305-1246</t>
  </si>
  <si>
    <t>Einwohner mit Migrations-hintergrund gesamt</t>
  </si>
  <si>
    <t>Wohnungen</t>
  </si>
  <si>
    <t>Personen je Bedarfs-gemein-schaft</t>
  </si>
  <si>
    <t xml:space="preserve">        Statistik   und   Stadtforschung</t>
  </si>
  <si>
    <t>Stadt Ingolstadt; Statistik und Stadtforschung</t>
  </si>
  <si>
    <t>Quelle: Melderegister</t>
  </si>
  <si>
    <t>Berechnungen/Darstellung:Stadt Ingolstadt, Statistik und Stadtforschung</t>
  </si>
  <si>
    <t xml:space="preserve">Gesamt </t>
  </si>
  <si>
    <t>Wohnstatus</t>
  </si>
  <si>
    <t>%</t>
  </si>
  <si>
    <t>Anzahl</t>
  </si>
  <si>
    <t>Geschlecht und Staatsangehörigkeit</t>
  </si>
  <si>
    <t>Ausländer männlich</t>
  </si>
  <si>
    <t>Ausländer weiblich</t>
  </si>
  <si>
    <t>insge-samt</t>
  </si>
  <si>
    <t xml:space="preserve">Anteil Auslän-der </t>
  </si>
  <si>
    <t xml:space="preserve">Unterbezirk/  </t>
  </si>
  <si>
    <t>Schubert &amp;Salzer</t>
  </si>
  <si>
    <t xml:space="preserve">Altersgruppen (davon im Alter von … bis unter … Jahren) </t>
  </si>
  <si>
    <t xml:space="preserve">Anzahl </t>
  </si>
  <si>
    <t>Berechnungen/Darstellung: Stadt Ingolstadt; Statistik und Stadtforschung</t>
  </si>
  <si>
    <t xml:space="preserve">Alter
</t>
  </si>
  <si>
    <t>(Jahre)</t>
  </si>
  <si>
    <t>Darstellung: Stadt Ingolstadt; Statistik und Stadtforschung</t>
  </si>
  <si>
    <t>ha</t>
  </si>
  <si>
    <t>Einwohner/km²</t>
  </si>
  <si>
    <t>Besiedlungs-dichte</t>
  </si>
  <si>
    <t>Quelle: Melderegister; Stadtvermessungsamt</t>
  </si>
  <si>
    <t>Berechnungen/Darstellung: Stadt Ingolstadt, Statistik und Stadtforschung</t>
  </si>
  <si>
    <t>Einwohner ohne Migrations-hintergrund</t>
  </si>
  <si>
    <t>Amerika</t>
  </si>
  <si>
    <t>Hauptwohnsitze</t>
  </si>
  <si>
    <t>Stadt</t>
  </si>
  <si>
    <t>Berechnungen/Darstellung:Stadt Ingolstadt; Statistik und Stadtforschung</t>
  </si>
  <si>
    <t>Anzahl Personen</t>
  </si>
  <si>
    <t>Berechnungen/Darstellung: Stadt Ingolstadt,Statistik und Stadtforschung</t>
  </si>
  <si>
    <t>Haushaltstyp - Familientyp</t>
  </si>
  <si>
    <t>Haushaltstyp - Entwicklungstypen</t>
  </si>
  <si>
    <t xml:space="preserve">Haushaltstyp - Zahl der Personen </t>
  </si>
  <si>
    <t>Haushaltstyp - Zahl der Kinder</t>
  </si>
  <si>
    <t>Quelle: Kraftfahrtbundesamt</t>
  </si>
  <si>
    <t>Bearbeitung/Darstellung: Stadt Ingolstadt, Statistik und Stadtforschung</t>
  </si>
  <si>
    <t>Bevölkerung</t>
  </si>
  <si>
    <t>Wohngebäude und Wohnungen</t>
  </si>
  <si>
    <t>Kraftfahrzeuge</t>
  </si>
  <si>
    <t xml:space="preserve">Karten </t>
  </si>
  <si>
    <t>Haushalte</t>
  </si>
  <si>
    <t>Arbeit und Soziales</t>
  </si>
  <si>
    <t>Stadtbezirke (SBZ) und Unterbezirke (UBZ) der Stadt Ingolstadt</t>
  </si>
  <si>
    <t>Übersichtskarte über die Stadtbezirke (SBZ) und Unterbezirke (UBZ)</t>
  </si>
  <si>
    <t>Herausgeber</t>
  </si>
  <si>
    <t>Statistik und Stadtforschung</t>
  </si>
  <si>
    <t>Fax 0841-305-1246</t>
  </si>
  <si>
    <t>e-mail: statistik@ingolstadt.de</t>
  </si>
  <si>
    <t>Schutzhinweis</t>
  </si>
  <si>
    <t>Auskünfte</t>
  </si>
  <si>
    <t>Nutzerhinweis</t>
  </si>
  <si>
    <t>Tel. 0841-305-1240 bis -1244</t>
  </si>
  <si>
    <t>Bei der Gliederung der Bevölkerung  nach dem Familienstand, der Religion oder dem Alter</t>
  </si>
  <si>
    <t>ergibt die Summe  der Spalten nicht immer die gesamte Bevölkerung. Der Grund dafür liegt</t>
  </si>
  <si>
    <t>darin, dass manche Personen im Melderegister hinsichtlich Alter, Familienstand etc. nicht</t>
  </si>
  <si>
    <t>zuzuordnen waren.</t>
  </si>
  <si>
    <t>Alle Rechte vorbehalten. Es ist insbesondere nicht gestattet, ohne ausdrückliche Genehmigung</t>
  </si>
  <si>
    <t>des Herausgebers diese Veröffentlichung oder Teile daraus für gewerbliche Zwecke zu über-</t>
  </si>
  <si>
    <t>nehmen, zu übersetzen, zu vervielfältigen oder in elektronische Systeme einzuspeichern.</t>
  </si>
  <si>
    <t>Nachdruck (auch auszugsweise) ist nur mit Quellenangabe gestattet.</t>
  </si>
  <si>
    <t>Die Stadtbezirke 01 bis 12 sind in Unterbezirke unterteilt. Wenn die letzte Ziffer des Unterbezirks</t>
  </si>
  <si>
    <t>weggestrichen wird, erhält man den Stadtbezirk. Der Unterbezirk 51 gehört z.B. zum Stadtbezirk 5.</t>
  </si>
  <si>
    <t>Quellen</t>
  </si>
  <si>
    <t>Kraftfahrtbundesamt</t>
  </si>
  <si>
    <t>0 = mehr als nichts, aber weniger als die Hälfte der kleinsten in der Tabelle nachgewiesenen Einheit</t>
  </si>
  <si>
    <t>- = nichts vorhanden</t>
  </si>
  <si>
    <t>Die erhobenen Daten unterliegen grundsätzlich der Geheimhaltung nach § 16 des</t>
  </si>
  <si>
    <t>Bundesstatistikgesetzes (BStatG). Eine Darstellung oder Weitergabe von Daten, mit deren</t>
  </si>
  <si>
    <t>Hilfe auf einen konkreten Einzelfall geschlossen werden könnte, ist aus Gründen des</t>
  </si>
  <si>
    <t>Datenschutzes nicht erlaubt. Aus diesem Grund werden bei den dargestellten Tabellen und</t>
  </si>
  <si>
    <t>m²</t>
  </si>
  <si>
    <t xml:space="preserve">Wohnfläche </t>
  </si>
  <si>
    <t>Durchschnittl. HH-Größe</t>
  </si>
  <si>
    <t>Die Zahlen sind als Kommunalstatistik zu verstehen. Sie wurden aufgrund der Angaben des Bauordnungsamtes und des Bürgeramtes zusammengestellt und können gegenüber</t>
  </si>
  <si>
    <t>Wohnungen  je Gebäude mit Wohnraum</t>
  </si>
  <si>
    <t xml:space="preserve">Quelle: Bauordnungsamt </t>
  </si>
  <si>
    <t>Quelle: Bauordnungsamt, Bürgeramt</t>
  </si>
  <si>
    <t xml:space="preserve">Wohn-fläche </t>
  </si>
  <si>
    <t xml:space="preserve"> Berechnungen/Darstellung: Stadt Ingolstadt, Statistik und Stadtforschung</t>
  </si>
  <si>
    <t>Quelle: Bauordnungsamt</t>
  </si>
  <si>
    <t>Wohngebäude</t>
  </si>
  <si>
    <t>Quelle: Bundesagentur für Arbeit</t>
  </si>
  <si>
    <t>ins-gesamt</t>
  </si>
  <si>
    <t>mit Leistun-gen zum Lebens-unterhalt</t>
  </si>
  <si>
    <t xml:space="preserve">Stadt </t>
  </si>
  <si>
    <t>Bürgeramt (Melderegister), Amt für Soziales; Bauordnungsamt, Bundesagentur für Arbeit,</t>
  </si>
  <si>
    <t>Kleinräumiges Gliederungssystem: Statistik und Stadtforschung der Stadt Ingolstadt</t>
  </si>
  <si>
    <t xml:space="preserve">Aufbereitung, Berechnung und Darstellung der Daten: Statistik und Stadtforschung der Stadt </t>
  </si>
  <si>
    <t>Bearbeitung/Darstellung: Stadt Ingolstadt; Statistik und Stadtforschung</t>
  </si>
  <si>
    <t>unter 18-Jährige</t>
  </si>
  <si>
    <t>Berechnungen/Darstellung: Statistik und Stadtforschung</t>
  </si>
  <si>
    <t>s. Spalte 1</t>
  </si>
  <si>
    <t>Personen gesamt</t>
  </si>
  <si>
    <t>Sozial-versich-erungs-pfl. Beschäf-tigte</t>
  </si>
  <si>
    <t>Richard-Strauss-Str.</t>
  </si>
  <si>
    <t>Wohn-ungen je Geb. mit Wohnr.</t>
  </si>
  <si>
    <t>Wohn-gebäu-de</t>
  </si>
  <si>
    <t>Wohn-fläche je Wohnung</t>
  </si>
  <si>
    <t xml:space="preserve">     Finnland, Schweden</t>
  </si>
  <si>
    <t>Perso-</t>
  </si>
  <si>
    <t xml:space="preserve">nen </t>
  </si>
  <si>
    <t>gegenüber den amtlichen Zahlen des Bay. Landesamtes für Statistik und Datenverarbeitung differieren.</t>
  </si>
  <si>
    <t xml:space="preserve">Die Zahlen sind als Kommunalstatistik zu verstehen. Sie wurden aufgrund der Angaben des Bauordnungsamtes zusammengestellt und können </t>
  </si>
  <si>
    <t>Wohnungen pro 100 Einw.</t>
  </si>
  <si>
    <t>verh.</t>
  </si>
  <si>
    <t>verw.</t>
  </si>
  <si>
    <t>gesch.</t>
  </si>
  <si>
    <t>sonst.</t>
  </si>
  <si>
    <t>Darstellung:Stadt Ingolstadt, Statistik und Stadtforschung</t>
  </si>
  <si>
    <t>85049 Ingolstadt</t>
  </si>
  <si>
    <t>über 65-Jährige</t>
  </si>
  <si>
    <t>. = Zahlenwert unbekannt oder aus datenschutzrechtlichen Gründen geheimzuhalten</t>
  </si>
  <si>
    <t>Hauptamt - Statistik und Stadtforschung</t>
  </si>
  <si>
    <t>Hauptamt</t>
  </si>
  <si>
    <t>(3) ehem. Jugoslawien: Bosnien-Herzegowina, Serbien, Montenegro, Kosovo, Mazedonien; Albanien; nicht: Slowenien u. Kroatien</t>
  </si>
  <si>
    <t>Deutsche mit Migrations-hintergrund</t>
  </si>
  <si>
    <t>6 (2+5)</t>
  </si>
  <si>
    <t>7  (4/1)</t>
  </si>
  <si>
    <t>8 (6/1)</t>
  </si>
  <si>
    <t xml:space="preserve"> m²</t>
  </si>
  <si>
    <t xml:space="preserve"> </t>
  </si>
  <si>
    <t>Nicht-wohn-gebäude</t>
  </si>
  <si>
    <t>Woh-nungen
ins-gesamt</t>
  </si>
  <si>
    <t>Raffineriebezirk</t>
  </si>
  <si>
    <t>00-03</t>
  </si>
  <si>
    <t>03-06</t>
  </si>
  <si>
    <t>06-10</t>
  </si>
  <si>
    <t>10-15</t>
  </si>
  <si>
    <t>15-18</t>
  </si>
  <si>
    <t>18-25</t>
  </si>
  <si>
    <t>25-30</t>
  </si>
  <si>
    <t>30-45</t>
  </si>
  <si>
    <t>45-60</t>
  </si>
  <si>
    <t>60-65</t>
  </si>
  <si>
    <t>65-75</t>
  </si>
  <si>
    <t>ab 85</t>
  </si>
  <si>
    <t>Quelle: Bayer. Landesamt für Statistik, Melderegister</t>
  </si>
  <si>
    <t xml:space="preserve">Entwicklung des Wohnungsbestandes seit dem Zensus 2011 jeweils am 31.12.  </t>
  </si>
  <si>
    <t xml:space="preserve">Quelle: Bauordnungsamt, Melderegister                              </t>
  </si>
  <si>
    <t>Italien, Vatikan, San Marino, Malta</t>
  </si>
  <si>
    <t>Südeuropa</t>
  </si>
  <si>
    <t>Osteuropa</t>
  </si>
  <si>
    <t>Nord- und Westeuropa</t>
  </si>
  <si>
    <t>Pazifik-raum</t>
  </si>
  <si>
    <t>Grie-chen-land; Zypern</t>
  </si>
  <si>
    <t>EU</t>
  </si>
  <si>
    <t>Teil der ehem. SU, GUS</t>
  </si>
  <si>
    <t>Restl. ehem. Jugos., Alba-nien</t>
  </si>
  <si>
    <t>Nicht-EU</t>
  </si>
  <si>
    <t>Nord- afrika</t>
  </si>
  <si>
    <t>Zentral-asien/ frühere GUS-Staaten</t>
  </si>
  <si>
    <t>Vorder- und West-asien</t>
  </si>
  <si>
    <t>Süd-asien</t>
  </si>
  <si>
    <t>Ost-asien</t>
  </si>
  <si>
    <t>Bei-tritts-länder
2007</t>
  </si>
  <si>
    <t>Deutsch-land</t>
  </si>
  <si>
    <t>Mittel- u. Süd-afrika</t>
  </si>
  <si>
    <t>erwerbsfähige Leistungsberechtigte</t>
  </si>
  <si>
    <t>Nur Hauptwohnsitze</t>
  </si>
  <si>
    <t>unter 25 Jahren</t>
  </si>
  <si>
    <t>über 55</t>
  </si>
  <si>
    <t>*</t>
  </si>
  <si>
    <t>mit Leistun-gen für Unter-kunft</t>
  </si>
  <si>
    <t>mit 2 Personen</t>
  </si>
  <si>
    <t>mit 3 und mehr Personen</t>
  </si>
  <si>
    <t>Ohne Zuordnung</t>
  </si>
  <si>
    <t>Entwicklung der sozialversicherungspflichtig Beschäftigten am Wohnort jeweils zum 30.06.</t>
  </si>
  <si>
    <t>absolut</t>
  </si>
  <si>
    <t>* Wert nicht sinnvoll</t>
  </si>
  <si>
    <t xml:space="preserve">UBZ/ </t>
  </si>
  <si>
    <t>Altstadt Nordwest</t>
  </si>
  <si>
    <t>Altstadt Nordost</t>
  </si>
  <si>
    <t>Altstadt Südost</t>
  </si>
  <si>
    <t>Altstadt Südwest</t>
  </si>
  <si>
    <t xml:space="preserve">Zuchering Nord </t>
  </si>
  <si>
    <t>Hallstraße 4</t>
  </si>
  <si>
    <t>Tel.: 0841-305-1240 bis -1244</t>
  </si>
  <si>
    <t>Anteil der Sport, Freizeit- u. Erholungsflä-che in %</t>
  </si>
  <si>
    <t>Anteil der Verkehrs-fläche in %</t>
  </si>
  <si>
    <t>Anteil der Vegetations-fläche in %</t>
  </si>
  <si>
    <t>Fläche gesamt</t>
  </si>
  <si>
    <t>Siedlungs-fläche gesamt</t>
  </si>
  <si>
    <t>Raffinerie</t>
  </si>
  <si>
    <t>m²/Einw.</t>
  </si>
  <si>
    <t>% v. gesamt</t>
  </si>
  <si>
    <t>Verkehrs-fläche gesamt</t>
  </si>
  <si>
    <t>Vegetations-fläche gesamt</t>
  </si>
  <si>
    <t>Siedlungs-fläche pro Einw.</t>
  </si>
  <si>
    <t>Sport-, Freizeit- u. Erholungsflä-che pro Einw.</t>
  </si>
  <si>
    <t>Verkehrs-fläche pro Einw.</t>
  </si>
  <si>
    <t>Vegetations-fläche pro Einw.</t>
  </si>
  <si>
    <t>* Berechnung nicht möglich oder nicht sinnvoll</t>
  </si>
  <si>
    <t>Anteil der Siedlungs-fläche</t>
  </si>
  <si>
    <t>Anteil der Gewässer-fläche in %</t>
  </si>
  <si>
    <t>Gewässer-fläche pro Einw.</t>
  </si>
  <si>
    <t>Gewässer-fläche gesamt</t>
  </si>
  <si>
    <t>Sport, Freizeit- u. Erholungsfläche (in Siedlungsfl. enthalten)</t>
  </si>
  <si>
    <t>Einwohner (31.12.) Haupt-wohnsitz</t>
  </si>
  <si>
    <t>Betriebe</t>
  </si>
  <si>
    <t>Hauptwohnsitz</t>
  </si>
  <si>
    <t>Geburten</t>
  </si>
  <si>
    <t>Sterbefälle</t>
  </si>
  <si>
    <t>Natürliches Saldo</t>
  </si>
  <si>
    <t>Zuzüge von außerhalb der Stadt</t>
  </si>
  <si>
    <t>Wegzüge nach außerhalb der Stadt</t>
  </si>
  <si>
    <t>Zuzüge aus der Stadt</t>
  </si>
  <si>
    <t>Wegzüge in die Stadt</t>
  </si>
  <si>
    <t>Umzugs-saldo</t>
  </si>
  <si>
    <t>Saldo gesamt</t>
  </si>
  <si>
    <t>Anmerkung: die hier dargestellten Bewegungen ergeben nicht die Einwohnerentwicklung!</t>
  </si>
  <si>
    <t>Fertiggestellte Wohnungen und sonstige Wohneinheiten seit dem Zensus 2011</t>
  </si>
  <si>
    <t xml:space="preserve">(4) Nord- und Westeuropa, EU: Belgien, Frankreich, Luxemburg, Niederlande, Dänemark, Irland, Österreich, </t>
  </si>
  <si>
    <t>(5) Nord- und Westeuropa, Nicht-EU: Norwegen, Island, Schweiz, Lichtenstein, Monaco, Großbritannien</t>
  </si>
  <si>
    <t>Kinder</t>
  </si>
  <si>
    <t>Saldo mit außerstädtischem Gebiet</t>
  </si>
  <si>
    <t>Ehe-paar, kein Kind, keine weitere Person</t>
  </si>
  <si>
    <t>Ehepaar, kein Kind, mindes-tens eine weitere Person</t>
  </si>
  <si>
    <t>Bezugsperson ohne ehelichen oder nichtehe-lichen Partner, mindestens ein Kind, mindes-tens eine weitere Person</t>
  </si>
  <si>
    <t>Sonstiger Mehr-personen-haushalt ohne Paar und ohne Kinder</t>
  </si>
  <si>
    <t>Perso-nen nicht in Haus-halten lebend</t>
  </si>
  <si>
    <t>Ein-personen-haushalt, unter 30 Jahre alt</t>
  </si>
  <si>
    <t>Ein-personen-haushalt, 30 bis unter 60 Jahre alt</t>
  </si>
  <si>
    <t>Ein-personen-haushalt, 60 Jahre und älter</t>
  </si>
  <si>
    <t>Sonstiger Mehr-personen-haushalt ohne Kinder</t>
  </si>
  <si>
    <t>Anmerkung: die hier dargestellten Bewegungen ergeben nicht exakt die Einwohnerentwicklung!</t>
  </si>
  <si>
    <t>Aus Gründen des Datenschutzes sind alle Werte auf 5 gerundet!</t>
  </si>
  <si>
    <t>zum Inhaltsverzeichnis</t>
  </si>
  <si>
    <t xml:space="preserve">Kleinräumige Statistiken zum </t>
  </si>
  <si>
    <t>Quelle: Bayerisches Landesamt für Statistik; Unternehmensregister (ohne öffentlicher Dienst)</t>
  </si>
  <si>
    <t>Spanien,
Portugal, 
Andorra</t>
  </si>
  <si>
    <t>Beitritts-länder 2004</t>
  </si>
  <si>
    <t xml:space="preserve">Verarbeitendes Gewerbe                                                      </t>
  </si>
  <si>
    <t xml:space="preserve">Energie-versorgung                                                           </t>
  </si>
  <si>
    <t xml:space="preserve">Baugewerbe                                                                  </t>
  </si>
  <si>
    <t xml:space="preserve">Handel; Instandhaltung und Reparatur von KFZ                                </t>
  </si>
  <si>
    <t xml:space="preserve">Verkehr und Lagerei                                                         </t>
  </si>
  <si>
    <t xml:space="preserve">Information und Kommunikation                                               </t>
  </si>
  <si>
    <t xml:space="preserve">Erbringung von Finanz- und Versicherungs-dienstleistungen                    </t>
  </si>
  <si>
    <t>Erbringung von freiberuflichen, wissenschaftlichen und technischen Dienstleistungen</t>
  </si>
  <si>
    <t xml:space="preserve">Erbringung von sonstigen wirtschaftlichen Dienstleistungen                  </t>
  </si>
  <si>
    <t xml:space="preserve">Erziehung und Unterricht                                                    </t>
  </si>
  <si>
    <t xml:space="preserve">Gesundheits- und Sozialwesen                                                </t>
  </si>
  <si>
    <t xml:space="preserve">Kunst, Unterhaltung und Erholung                                            </t>
  </si>
  <si>
    <t>Berechnungen:Stadt Ingolstadt, Statistik und Stadtforschung</t>
  </si>
  <si>
    <t xml:space="preserve">Gastgewerbe                                                                 </t>
  </si>
  <si>
    <t>Diagrammen Zahlenwerte teils auf 5 gerundet, nicht angezeigt oder anderweitig verändert,</t>
  </si>
  <si>
    <t>dass auf den einzelnen Fall nicht zurückgeschlossen werden kann.</t>
  </si>
  <si>
    <t>Anmerk.: Sehr hohe Zahlen Sonstige (z. B. UBZ 23 und 46) sind durch die Schutzsuchenden in Ankerzentren bedingt.</t>
  </si>
  <si>
    <t>Süd-ost-asien</t>
  </si>
  <si>
    <t>Nord- ame-rika</t>
  </si>
  <si>
    <t>Mittel- u. Süd-ame-rika</t>
  </si>
  <si>
    <t>sons-tige und unge-klärt</t>
  </si>
  <si>
    <t>Aus-land</t>
  </si>
  <si>
    <t>o. Z.</t>
  </si>
  <si>
    <t>31.12.2024</t>
  </si>
  <si>
    <t>Alterspyramide der Stadt Ingolstadt am 31.12.2024</t>
  </si>
  <si>
    <t>Altersgliederung der Stadt Ingolstadt am 31.12.2024</t>
  </si>
  <si>
    <t>Flächennutzung und Besiedlungsdichte 2024</t>
  </si>
  <si>
    <t>01</t>
  </si>
  <si>
    <t>02</t>
  </si>
  <si>
    <t>03</t>
  </si>
  <si>
    <t>04</t>
  </si>
  <si>
    <t>05</t>
  </si>
  <si>
    <t>06</t>
  </si>
  <si>
    <t>07</t>
  </si>
  <si>
    <t>08</t>
  </si>
  <si>
    <t>09</t>
  </si>
  <si>
    <t>10</t>
  </si>
  <si>
    <t>11</t>
  </si>
  <si>
    <t>12</t>
  </si>
  <si>
    <t xml:space="preserve">Erbringung von sonstigen Dienst-leistungen                                   </t>
  </si>
  <si>
    <t xml:space="preserve">Wasserversor-gung; Abwasser- und Abfall-entsorgung                            </t>
  </si>
  <si>
    <t>#Gesamt</t>
  </si>
  <si>
    <t>Ein-perso-nen-haus-halt</t>
  </si>
  <si>
    <t>Paar in nicht-ehelicher Lebensge-meinschaft, mindestens ein Kind, mindestens eine weitere Person</t>
  </si>
  <si>
    <t>Paar in nicht-ehelicher Lebensge-meinschaft, mindestens ein Kind, keine weitere Person</t>
  </si>
  <si>
    <t>Bezugsperson ohne eheli-chen oder nichtehelichen Partner, mindestens ein Kind, keine weitere Person</t>
  </si>
  <si>
    <t>Paar in nicht-ehelicher Le-bensgemein-schaft, kein Kind, minde-stens eine weitere Person</t>
  </si>
  <si>
    <t>Paar in nicht-ehelicher Le-bensgemein-schaft, kein Kind, keine weitere Person</t>
  </si>
  <si>
    <t>Ehepaar, minde-stens ein Kind, minde-stens eine weitere Person</t>
  </si>
  <si>
    <t>Ehepaar, minde-stens ein Kind, keine weitere Person</t>
  </si>
  <si>
    <t>Haus-halte gesamt</t>
  </si>
  <si>
    <t>Paar mit Kindern, jüngstes Kind 6 bis unter 18 Jahre alt (Phase der Konsoli-dierung)</t>
  </si>
  <si>
    <t>Bezugsperson ohne Partner, mindestens ein Kind, mindestens eine Person einer älteren Generation (Allein-erziehende)</t>
  </si>
  <si>
    <t>Paar mit Nachkommen im Alter 18 bis unter 30 Jahren ohne eigene Partner (Phase der Schrum-pfung)</t>
  </si>
  <si>
    <t>1 Person</t>
  </si>
  <si>
    <t xml:space="preserve">2 Personen </t>
  </si>
  <si>
    <t xml:space="preserve">3 Personen </t>
  </si>
  <si>
    <t>4 Personen</t>
  </si>
  <si>
    <t>5 und mehr Personen</t>
  </si>
  <si>
    <t>3 und mehr Kindern</t>
  </si>
  <si>
    <t>Haushalte mit Kindern insgesamt</t>
  </si>
  <si>
    <t>PKW privat</t>
  </si>
  <si>
    <t>PKW gewerblich</t>
  </si>
  <si>
    <t>Amtl. Schlüssel</t>
  </si>
  <si>
    <t>Aus Gründen des Datenschutzes sind alle Werte auf 5 gerundet oder durch * ersetzt</t>
  </si>
  <si>
    <t>Grundstücks- und 
Wohnungs-wesen</t>
  </si>
  <si>
    <t>Beschäftigte</t>
  </si>
  <si>
    <t>soz.vers.pfl.</t>
  </si>
  <si>
    <t>April 2025</t>
  </si>
  <si>
    <t>nach Unterbezirken und Stadtbezirken</t>
  </si>
  <si>
    <t>Absolute Einwohnerentwicklung jährlich</t>
  </si>
  <si>
    <t>Absolute und prozentuale Einwohnerentwicklung der letzten 10 Jahre</t>
  </si>
  <si>
    <t>Land- u. Forst-wirtsch., Fische-rei, Bergbau etc.</t>
  </si>
  <si>
    <t>Amtlich benannte Ortsteile</t>
  </si>
  <si>
    <t>dar. arbeits-los</t>
  </si>
  <si>
    <t>dar. alleiner-ziehend</t>
  </si>
  <si>
    <t>davon Deutsche</t>
  </si>
  <si>
    <t>davon Ausländer</t>
  </si>
  <si>
    <t>davon männlich</t>
  </si>
  <si>
    <t>davon weiblich</t>
  </si>
  <si>
    <t>darunter unter 25 Jahren</t>
  </si>
  <si>
    <t>darunter über 55 Jahren</t>
  </si>
  <si>
    <t xml:space="preserve">Anteil der sozialvers.pfl. Beschäftigten am Wohnort an den Einw. im Alter von 18 bis unter 65 Jahren </t>
  </si>
  <si>
    <t>nicht er-werbsfä-hige Hilfe-bedürftige insgesamt</t>
  </si>
  <si>
    <t>noch: Arbeit und Soziales</t>
  </si>
  <si>
    <t>Karte der Stadtbezirke</t>
  </si>
  <si>
    <t>Unterbezirk / Stadtbezirk</t>
  </si>
  <si>
    <t xml:space="preserve">Woh-nungen </t>
  </si>
  <si>
    <t>Quelle: Bayerisches Landesamt für Statistik</t>
  </si>
  <si>
    <t>Berechnungen, Darstellung: Statistik und Stadtforschung</t>
  </si>
  <si>
    <t>Negative Zahlen: Verringerung der Zahl der Wohnungen, der Räume und/oder der Wohnfläche durch Umbau</t>
  </si>
  <si>
    <t>Räume ins-gesamt</t>
  </si>
  <si>
    <t>Wohn-fläche der Wohn.</t>
  </si>
  <si>
    <t>1-Raum-Woh-nun-gen</t>
  </si>
  <si>
    <t>2-Raum-Woh-nun-gen</t>
  </si>
  <si>
    <t>3-Raum-Woh-nun-gen</t>
  </si>
  <si>
    <t>4-Raum-Woh-nun-gen</t>
  </si>
  <si>
    <t>5-Raum-Woh-nun-gen</t>
  </si>
  <si>
    <t>6-Raum-Woh-nun-gen</t>
  </si>
  <si>
    <t>7-Raum-Woh-nun-gen und mehr</t>
  </si>
  <si>
    <t>Räume in Wohn. mit 7 oder mehr Räum.</t>
  </si>
  <si>
    <t>Friedr.h.-Hollerst.</t>
  </si>
  <si>
    <t>Kleinräumige Statistiken zum 31.12.2024</t>
  </si>
  <si>
    <t>Bevölkerung am 31.12.2024 nach Wohnstatus und Staatsangehörigkeit</t>
  </si>
  <si>
    <t>Bevölkerung am 31.12.2024 nach Geschlecht und Staatsangehörigkeit</t>
  </si>
  <si>
    <t>Bevölkerungbewegungen Ingolstadts im Jahr 2024</t>
  </si>
  <si>
    <t>Bevölkerung am 31.12.2024 nach Altersgruppen (absolut)</t>
  </si>
  <si>
    <t>Bevölkerung am 31.12.2024 nach Altersgruppen (prozentual)</t>
  </si>
  <si>
    <t>Anteile der unter 18-Jährigen am 31.12.2024</t>
  </si>
  <si>
    <t>Anteil der ab 65-Jährigen am 31.12.2024</t>
  </si>
  <si>
    <t>Bevölkerung ab 18 Jahren 31.12.2024 nach Familienstand</t>
  </si>
  <si>
    <t>Bevölkerung am 31.12.2024 nach Religionszugehörigkeit</t>
  </si>
  <si>
    <t>Bevölkerung am 31.12.2024 nach Staatsangehörigkeit (Staatengruppen)</t>
  </si>
  <si>
    <t>Einwohner in Ingolstadt am 31.12.2024 nach Migrationshintergrund</t>
  </si>
  <si>
    <t>Arbeitslose in der Stadt Ingolstadt im Juni 2024 (gesamt)</t>
  </si>
  <si>
    <t>Entwicklung der Arbeitslosenzahlen in der Stadt Ingolstadt 2014 - 2024 (Juni)</t>
  </si>
  <si>
    <t>Grundsicherung nach SGB II (Juni 2024) nach Bedarfsgemeinschaften</t>
  </si>
  <si>
    <t>Grundsicherung nach SGB II (Juni 2024) nach Personen</t>
  </si>
  <si>
    <t>Entwicklung der Empfänger/-innen Grundsicherung nach SGB II 2014-2024</t>
  </si>
  <si>
    <t>Sozialversicherungspflichtig Beschäftigte am Wohnort Ingolstadt am 30.06.2024</t>
  </si>
  <si>
    <t>Anteile der sozialversicherungspflichtig Beschäftigten am 30.06.2024</t>
  </si>
  <si>
    <t>Betriebe und sozialversicherungspflichtig Beschäftigte nach Arbeitsort in den Unterbezirken 2023</t>
  </si>
  <si>
    <t>Sozialversicherungspflichtig Beschäftigte am Arbeitsort Ingolstadt nach Wirtschaftszweigen im Jahr 2023</t>
  </si>
  <si>
    <t>Bestand an Wohnungen und Wohngebäuden am 31.12.2023 (Fortschreibung)</t>
  </si>
  <si>
    <t>Wohnungsbau im Jahr 2023 (Fertigstellungen: Neubau und Umbau)</t>
  </si>
  <si>
    <t>Genehmigungen im Wohnungsbau im Jahr 2023 (Neubau und Umbau)</t>
  </si>
  <si>
    <t>Bauüberhang am 31.12.2023</t>
  </si>
  <si>
    <t>Haushalte in Ingolstadt am 31.12.2024</t>
  </si>
  <si>
    <t>Haushalte nach Entwicklungstypen am 31.12.2024</t>
  </si>
  <si>
    <t>Haushalte nach Zahl der Personen am 31.12.2024</t>
  </si>
  <si>
    <t>Haushalte mit Kindern nach der Zahl der Kinder am 31.12.2024</t>
  </si>
  <si>
    <t>Kraftfahrzeuge in Ingolstadt nach Stadtbezirken und Unterbezirken am 31.12.2024</t>
  </si>
  <si>
    <t>Amtlich benannte Ortsteile der Stadt Ingolstadt am 31.12.2024</t>
  </si>
  <si>
    <t>Deutsche und ausländische Einwohner mit Hauptwohnsitz am 31.12.2024</t>
  </si>
  <si>
    <t>Bevölkerung nach Geschlecht und Staatsangehörigkeit am 31.12.2024</t>
  </si>
  <si>
    <t>Bevölkerungsentwicklung in Ingolstadt seit 2014</t>
  </si>
  <si>
    <t>Einwohner in den Stadtbezirken am 31.12.2024</t>
  </si>
  <si>
    <t>Arbeitslose in den Stadtbezirken im Juni 2024</t>
  </si>
  <si>
    <t>Arbeitslose Männer und Frauen in den Stadtbezirken im Juni 2024</t>
  </si>
  <si>
    <t>absolute
Veränder-ung 2014-2024</t>
  </si>
  <si>
    <t>Veränderung der Arbeitslosigkeit in den Stadtbezirken 2014-2024</t>
  </si>
  <si>
    <t>absolute
Verände-rung 2024-2014</t>
  </si>
  <si>
    <t>Veränderung SGB-II-Bezug in den Stadtbezirken 2014-2024</t>
  </si>
  <si>
    <t>Sozialversicherungspflichtig Beschäftigte am 30.06.2024</t>
  </si>
  <si>
    <t>Anteil der sozialversicherungspflichtig Beschäftigten an den Einwohnern von 18 bis unter 65 J. am 30.06.2024 (absolut)</t>
  </si>
  <si>
    <t>Sozialversicherungspflichtig Beschäftigte in den Stadtbezirken am 30.06.2024</t>
  </si>
  <si>
    <t>Veränderung 2014 bis 2024</t>
  </si>
  <si>
    <t>Veränderung der sozialversicherungspflichtig Beschäftigten 2014-2024 (absolut) in den Stadtbezirken</t>
  </si>
  <si>
    <t>Veränderung der sozialversicherungspflichtig Beschäftigten 2014-2024 (prozentual) in den Stadtbezirken</t>
  </si>
  <si>
    <t/>
  </si>
  <si>
    <t>Einwohner am 31.12.2024 (Hauptwohnsitz)</t>
  </si>
  <si>
    <t>Einwohner am 31.12.2024 (Nebenwohnsitz)</t>
  </si>
  <si>
    <t>Einwohner am 31.12.2024 (Haupt- und Nebenwohnsitz)</t>
  </si>
  <si>
    <t>Bestand an Wohnungen und Wohngebäuden am 31.12.2024 (Fortschreibung)</t>
  </si>
  <si>
    <t>Einwohner (HWS u. NWS) am 31.12.2024</t>
  </si>
  <si>
    <t>Wohnungsbau im Jahr 2024 (Fertigstellungen: Neubau und Umbau)</t>
  </si>
  <si>
    <t>Genehmigungen im Wohnungsbau im Jahr 2024 (Neubau und Umbau)</t>
  </si>
  <si>
    <t>Bauüberhang am 31.12.2024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</si>
</sst>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6" formatCode="#,##0\ &quot;€&quot;;[Red]\-#,##0\ &quot;€&quot;"/>
    <numFmt numFmtId="164" formatCode="_-* #,##0.00\ _€_-;\-* #,##0.00\ _€_-;_-* &quot;-&quot;??\ _€_-;_-@_-"/>
    <numFmt numFmtId="165" formatCode="#,##0.0;\-#,##0.0"/>
    <numFmt numFmtId="166" formatCode="#,##0;#,##0"/>
    <numFmt numFmtId="167" formatCode="#,##0.0"/>
    <numFmt numFmtId="168" formatCode="0.0%"/>
    <numFmt numFmtId="169" formatCode="\+#,##0;\-#,##0;0"/>
    <numFmt numFmtId="170" formatCode="#,##0.0&quot; ha&quot;"/>
    <numFmt numFmtId="171" formatCode="#,##0&quot; E/km²&quot;"/>
    <numFmt numFmtId="172" formatCode="\+0.0%;\-0.0%;0.0%"/>
    <numFmt numFmtId="173" formatCode="00"/>
    <numFmt numFmtId="174" formatCode="000"/>
    <numFmt numFmtId="175" formatCode="0.0"/>
    <numFmt numFmtId="176" formatCode="#,##0.0&quot; m²&quot;"/>
    <numFmt numFmtId="177" formatCode="#,##0_ ;\-#,##0\ "/>
    <numFmt numFmtId="178" formatCode="\+#,##0.0_ ;\-#,##0.0\ "/>
    <numFmt numFmtId="179" formatCode="#,##0;#,##0;0"/>
    <numFmt numFmtId="180" formatCode="_-* #,##0\ _€_-;\-* #,##0\ _€_-;_-* &quot;-&quot;??\ _€_-;_-@_-"/>
    <numFmt numFmtId="181" formatCode="\+#,##0;\-#,##0"/>
    <numFmt numFmtId="182" formatCode="#,##0.0;#,##0.0;0.0"/>
  </numFmts>
  <fonts count="68" x14ac:knownFonts="1">
    <font>
      <sz val="10"/>
      <name val="Arial"/>
    </font>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0"/>
      <color theme="1"/>
      <name val="Arial"/>
      <family val="2"/>
    </font>
    <font>
      <b/>
      <sz val="10"/>
      <name val="Arial"/>
      <family val="2"/>
    </font>
    <font>
      <sz val="10"/>
      <name val="Arial"/>
      <family val="2"/>
    </font>
    <font>
      <sz val="10"/>
      <name val="MS Sans Serif"/>
      <family val="2"/>
    </font>
    <font>
      <b/>
      <sz val="14"/>
      <name val="Arial"/>
      <family val="2"/>
    </font>
    <font>
      <b/>
      <sz val="12"/>
      <name val="Arial"/>
      <family val="2"/>
    </font>
    <font>
      <sz val="12"/>
      <name val="Arial"/>
      <family val="2"/>
    </font>
    <font>
      <i/>
      <sz val="6"/>
      <name val="Arial"/>
      <family val="2"/>
    </font>
    <font>
      <b/>
      <sz val="11"/>
      <name val="Arial"/>
      <family val="2"/>
    </font>
    <font>
      <sz val="10"/>
      <name val="Arial"/>
      <family val="2"/>
    </font>
    <font>
      <sz val="8"/>
      <name val="Arial"/>
      <family val="2"/>
    </font>
    <font>
      <b/>
      <sz val="10"/>
      <name val="Arial"/>
      <family val="2"/>
    </font>
    <font>
      <b/>
      <sz val="20"/>
      <name val="Arial"/>
      <family val="2"/>
    </font>
    <font>
      <b/>
      <sz val="8"/>
      <name val="Arial"/>
      <family val="2"/>
    </font>
    <font>
      <b/>
      <sz val="12"/>
      <name val="Arial"/>
      <family val="2"/>
    </font>
    <font>
      <b/>
      <sz val="8"/>
      <name val="Arial"/>
      <family val="2"/>
    </font>
    <font>
      <sz val="11"/>
      <name val="Arial"/>
      <family val="2"/>
    </font>
    <font>
      <sz val="8"/>
      <name val="Arial"/>
      <family val="2"/>
    </font>
    <font>
      <b/>
      <sz val="14"/>
      <name val="Arial"/>
      <family val="2"/>
    </font>
    <font>
      <b/>
      <sz val="9"/>
      <name val="Arial"/>
      <family val="2"/>
    </font>
    <font>
      <sz val="9"/>
      <name val="Arial"/>
      <family val="2"/>
    </font>
    <font>
      <b/>
      <sz val="9"/>
      <name val="Arial"/>
      <family val="2"/>
    </font>
    <font>
      <b/>
      <sz val="11"/>
      <name val="Arial"/>
      <family val="2"/>
    </font>
    <font>
      <sz val="10"/>
      <name val="Helv"/>
    </font>
    <font>
      <i/>
      <sz val="6"/>
      <name val="Arial"/>
      <family val="2"/>
    </font>
    <font>
      <sz val="6"/>
      <name val="Arial"/>
      <family val="2"/>
    </font>
    <font>
      <b/>
      <sz val="36"/>
      <name val="Arial"/>
      <family val="2"/>
    </font>
    <font>
      <sz val="10"/>
      <color indexed="8"/>
      <name val="Arial"/>
      <family val="2"/>
    </font>
    <font>
      <b/>
      <sz val="36"/>
      <color indexed="8"/>
      <name val="Arial"/>
      <family val="2"/>
    </font>
    <font>
      <b/>
      <sz val="18"/>
      <name val="Arial"/>
      <family val="2"/>
    </font>
    <font>
      <sz val="10"/>
      <color indexed="8"/>
      <name val="Arial"/>
      <family val="2"/>
    </font>
    <font>
      <b/>
      <sz val="12"/>
      <color indexed="8"/>
      <name val="Arial"/>
      <family val="2"/>
    </font>
    <font>
      <sz val="8"/>
      <color indexed="8"/>
      <name val="Arial"/>
      <family val="2"/>
    </font>
    <font>
      <b/>
      <sz val="10"/>
      <color indexed="8"/>
      <name val="Arial"/>
      <family val="2"/>
    </font>
    <font>
      <b/>
      <sz val="9"/>
      <color indexed="8"/>
      <name val="Arial"/>
      <family val="2"/>
    </font>
    <font>
      <sz val="9"/>
      <color indexed="8"/>
      <name val="Arial"/>
      <family val="2"/>
    </font>
    <font>
      <sz val="10"/>
      <color rgb="FFFF0000"/>
      <name val="Arial"/>
      <family val="2"/>
    </font>
    <font>
      <b/>
      <sz val="10"/>
      <color theme="1"/>
      <name val="Arial"/>
      <family val="2"/>
    </font>
    <font>
      <b/>
      <sz val="16"/>
      <name val="Arial"/>
      <family val="2"/>
    </font>
    <font>
      <b/>
      <i/>
      <sz val="11"/>
      <name val="Arial"/>
      <family val="2"/>
    </font>
    <font>
      <b/>
      <sz val="11"/>
      <color indexed="8"/>
      <name val="Arial"/>
      <family val="2"/>
    </font>
    <font>
      <sz val="11"/>
      <color indexed="8"/>
      <name val="Arial"/>
      <family val="2"/>
    </font>
    <font>
      <sz val="10"/>
      <color indexed="8"/>
      <name val="Arial"/>
      <family val="2"/>
    </font>
    <font>
      <sz val="10"/>
      <name val="Arial"/>
      <family val="2"/>
    </font>
    <font>
      <sz val="10"/>
      <name val="Arial"/>
      <family val="2"/>
    </font>
    <font>
      <b/>
      <sz val="11"/>
      <color theme="1"/>
      <name val="Arial"/>
      <family val="2"/>
    </font>
    <font>
      <sz val="11"/>
      <color theme="1"/>
      <name val="Calibri"/>
      <family val="2"/>
      <scheme val="minor"/>
    </font>
    <font>
      <b/>
      <sz val="12"/>
      <color theme="1"/>
      <name val="Arial"/>
      <family val="2"/>
    </font>
    <font>
      <sz val="10"/>
      <color theme="0"/>
      <name val="Arial"/>
      <family val="2"/>
    </font>
    <font>
      <sz val="11"/>
      <color theme="0"/>
      <name val="Arial"/>
      <family val="2"/>
    </font>
    <font>
      <u/>
      <sz val="10"/>
      <color theme="10"/>
      <name val="Arial"/>
      <family val="2"/>
    </font>
    <font>
      <sz val="8"/>
      <color theme="0"/>
      <name val="Arial"/>
      <family val="2"/>
    </font>
    <font>
      <b/>
      <sz val="12"/>
      <color theme="0"/>
      <name val="Arial"/>
      <family val="2"/>
    </font>
    <font>
      <i/>
      <sz val="6"/>
      <color theme="0"/>
      <name val="Arial"/>
      <family val="2"/>
    </font>
    <font>
      <b/>
      <sz val="20"/>
      <color indexed="8"/>
      <name val="Arial"/>
      <family val="2"/>
    </font>
    <font>
      <b/>
      <sz val="19"/>
      <color indexed="8"/>
      <name val="Arial"/>
      <family val="2"/>
    </font>
    <font>
      <b/>
      <sz val="14"/>
      <color theme="1"/>
      <name val="Arial"/>
      <family val="2"/>
    </font>
    <font>
      <sz val="8"/>
      <name val="Arial"/>
      <family val="2"/>
    </font>
    <font>
      <b/>
      <sz val="9"/>
      <color theme="1"/>
      <name val="Arial"/>
      <family val="2"/>
    </font>
    <font>
      <b/>
      <sz val="13"/>
      <name val="Arial"/>
      <family val="2"/>
    </font>
    <font>
      <sz val="9"/>
      <color theme="1"/>
      <name val="Arial"/>
      <family val="2"/>
    </font>
    <font>
      <b/>
      <sz val="8"/>
      <color theme="1"/>
      <name val="Arial"/>
      <family val="2"/>
    </font>
  </fonts>
  <fills count="6">
    <fill>
      <patternFill patternType="none"/>
    </fill>
    <fill>
      <patternFill patternType="gray125"/>
    </fill>
    <fill>
      <patternFill patternType="solid">
        <fgColor theme="0"/>
        <bgColor indexed="64"/>
      </patternFill>
    </fill>
    <fill>
      <patternFill patternType="solid">
        <fgColor theme="0"/>
        <bgColor theme="4" tint="0.79998168889431442"/>
      </patternFill>
    </fill>
    <fill>
      <patternFill patternType="solid">
        <fgColor rgb="FF98ACBE"/>
        <bgColor indexed="64"/>
      </patternFill>
    </fill>
    <fill>
      <patternFill patternType="solid">
        <fgColor rgb="FF98ACBE"/>
        <bgColor auto="1"/>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39">
    <xf numFmtId="0" fontId="0" fillId="0" borderId="0"/>
    <xf numFmtId="4" fontId="29" fillId="0" borderId="0" applyFont="0" applyFill="0" applyBorder="0" applyAlignment="0" applyProtection="0"/>
    <xf numFmtId="4" fontId="29" fillId="0" borderId="0" applyFont="0" applyFill="0" applyBorder="0" applyAlignment="0" applyProtection="0"/>
    <xf numFmtId="1" fontId="17" fillId="0" borderId="1">
      <alignment horizontal="left" vertical="center" wrapText="1"/>
    </xf>
    <xf numFmtId="9" fontId="8" fillId="0" borderId="0" applyFont="0" applyFill="0" applyBorder="0" applyAlignment="0" applyProtection="0"/>
    <xf numFmtId="0" fontId="8" fillId="0" borderId="0"/>
    <xf numFmtId="0" fontId="29" fillId="0" borderId="0"/>
    <xf numFmtId="0" fontId="29" fillId="0" borderId="0"/>
    <xf numFmtId="0" fontId="33" fillId="0" borderId="0"/>
    <xf numFmtId="0" fontId="36" fillId="0" borderId="0"/>
    <xf numFmtId="0" fontId="29" fillId="0" borderId="0"/>
    <xf numFmtId="0" fontId="9" fillId="0" borderId="0"/>
    <xf numFmtId="0" fontId="33" fillId="0" borderId="0"/>
    <xf numFmtId="0" fontId="9" fillId="0" borderId="0"/>
    <xf numFmtId="0" fontId="33" fillId="0" borderId="0"/>
    <xf numFmtId="0" fontId="8" fillId="0" borderId="0"/>
    <xf numFmtId="3" fontId="20" fillId="0" borderId="1">
      <alignment horizontal="right"/>
    </xf>
    <xf numFmtId="1" fontId="17" fillId="0" borderId="1">
      <alignment horizontal="center" vertical="center" wrapText="1"/>
    </xf>
    <xf numFmtId="3" fontId="15" fillId="0" borderId="1">
      <alignment horizontal="right"/>
    </xf>
    <xf numFmtId="0" fontId="48" fillId="0" borderId="0"/>
    <xf numFmtId="0" fontId="5" fillId="0" borderId="0"/>
    <xf numFmtId="0" fontId="49" fillId="0" borderId="0"/>
    <xf numFmtId="1" fontId="7" fillId="0" borderId="1">
      <alignment horizontal="left" vertical="center" wrapText="1"/>
    </xf>
    <xf numFmtId="9" fontId="8" fillId="0" borderId="0" applyFont="0" applyFill="0" applyBorder="0" applyAlignment="0" applyProtection="0"/>
    <xf numFmtId="3" fontId="11" fillId="0" borderId="1">
      <alignment horizontal="right"/>
    </xf>
    <xf numFmtId="1" fontId="7" fillId="0" borderId="1">
      <alignment horizontal="center" vertical="center" wrapText="1"/>
    </xf>
    <xf numFmtId="3" fontId="8" fillId="0" borderId="1">
      <alignment horizontal="right"/>
    </xf>
    <xf numFmtId="0" fontId="33" fillId="0" borderId="0"/>
    <xf numFmtId="164" fontId="50" fillId="0" borderId="0" applyFont="0" applyFill="0" applyBorder="0" applyAlignment="0" applyProtection="0"/>
    <xf numFmtId="0" fontId="52" fillId="0" borderId="0"/>
    <xf numFmtId="164" fontId="52" fillId="0" borderId="0" applyFont="0" applyFill="0" applyBorder="0" applyAlignment="0" applyProtection="0"/>
    <xf numFmtId="0" fontId="3" fillId="0" borderId="0"/>
    <xf numFmtId="0" fontId="2" fillId="0" borderId="0"/>
    <xf numFmtId="0" fontId="8" fillId="0" borderId="0"/>
    <xf numFmtId="164" fontId="52" fillId="0" borderId="0" applyFont="0" applyFill="0" applyBorder="0" applyAlignment="0" applyProtection="0"/>
    <xf numFmtId="0" fontId="2" fillId="0" borderId="0"/>
    <xf numFmtId="0" fontId="56" fillId="0" borderId="0" applyNumberFormat="0" applyFill="0" applyBorder="0" applyAlignment="0" applyProtection="0"/>
    <xf numFmtId="0" fontId="1" fillId="0" borderId="0"/>
    <xf numFmtId="164" fontId="1" fillId="0" borderId="0" applyFont="0" applyFill="0" applyBorder="0" applyAlignment="0" applyProtection="0"/>
  </cellStyleXfs>
  <cellXfs count="1053">
    <xf numFmtId="0" fontId="0" fillId="0" borderId="0" xfId="0"/>
    <xf numFmtId="0" fontId="7" fillId="0" borderId="0" xfId="0" applyFont="1" applyAlignment="1">
      <alignment horizontal="center"/>
    </xf>
    <xf numFmtId="0" fontId="15" fillId="0" borderId="0" xfId="0" applyFont="1"/>
    <xf numFmtId="0" fontId="0" fillId="0" borderId="0" xfId="0" applyAlignment="1">
      <alignment vertical="center"/>
    </xf>
    <xf numFmtId="0" fontId="7" fillId="0" borderId="0" xfId="0" applyFont="1" applyAlignment="1">
      <alignment horizontal="center" vertical="center" wrapText="1"/>
    </xf>
    <xf numFmtId="0" fontId="8" fillId="0" borderId="0" xfId="11" applyFont="1"/>
    <xf numFmtId="0" fontId="8" fillId="0" borderId="0" xfId="0" applyFont="1"/>
    <xf numFmtId="0" fontId="8" fillId="0" borderId="0" xfId="0" applyFont="1" applyAlignment="1">
      <alignment vertical="center"/>
    </xf>
    <xf numFmtId="165" fontId="8" fillId="0" borderId="0" xfId="0" applyNumberFormat="1" applyFont="1" applyAlignment="1">
      <alignment horizontal="center"/>
    </xf>
    <xf numFmtId="1" fontId="7" fillId="0" borderId="0" xfId="0" applyNumberFormat="1" applyFont="1" applyAlignment="1">
      <alignment horizontal="center"/>
    </xf>
    <xf numFmtId="3" fontId="0" fillId="0" borderId="0" xfId="0" applyNumberFormat="1"/>
    <xf numFmtId="0" fontId="0" fillId="0" borderId="0" xfId="0" applyAlignment="1">
      <alignment horizontal="left"/>
    </xf>
    <xf numFmtId="0" fontId="8" fillId="0" borderId="0" xfId="13" applyFont="1"/>
    <xf numFmtId="0" fontId="17" fillId="0" borderId="0" xfId="0" applyFont="1" applyAlignment="1">
      <alignment horizontal="center" wrapText="1"/>
    </xf>
    <xf numFmtId="0" fontId="23" fillId="0" borderId="0" xfId="0" applyFont="1" applyAlignment="1">
      <alignment vertical="center"/>
    </xf>
    <xf numFmtId="0" fontId="26" fillId="0" borderId="0" xfId="0" applyFont="1" applyAlignment="1">
      <alignment vertical="center"/>
    </xf>
    <xf numFmtId="3" fontId="8" fillId="0" borderId="0" xfId="0" applyNumberFormat="1" applyFont="1"/>
    <xf numFmtId="0" fontId="26" fillId="0" borderId="0" xfId="0" applyFont="1"/>
    <xf numFmtId="0" fontId="17" fillId="0" borderId="0" xfId="0" applyFont="1" applyAlignment="1">
      <alignment vertical="center" wrapText="1"/>
    </xf>
    <xf numFmtId="0" fontId="15" fillId="0" borderId="0" xfId="11" applyFont="1"/>
    <xf numFmtId="0" fontId="7" fillId="0" borderId="0" xfId="0" applyFont="1" applyAlignment="1">
      <alignment vertical="center"/>
    </xf>
    <xf numFmtId="0" fontId="15" fillId="0" borderId="0" xfId="6" applyFont="1"/>
    <xf numFmtId="171" fontId="15" fillId="0" borderId="0" xfId="6" applyNumberFormat="1" applyFont="1"/>
    <xf numFmtId="0" fontId="12" fillId="0" borderId="0" xfId="11" applyFont="1"/>
    <xf numFmtId="0" fontId="22" fillId="0" borderId="0" xfId="0" applyFont="1"/>
    <xf numFmtId="0" fontId="28" fillId="0" borderId="0" xfId="0" applyFont="1"/>
    <xf numFmtId="4" fontId="8" fillId="0" borderId="0" xfId="11" applyNumberFormat="1" applyFont="1"/>
    <xf numFmtId="0" fontId="33" fillId="0" borderId="0" xfId="8"/>
    <xf numFmtId="0" fontId="36" fillId="0" borderId="0" xfId="9"/>
    <xf numFmtId="0" fontId="36" fillId="0" borderId="0" xfId="9" applyAlignment="1">
      <alignment horizontal="center"/>
    </xf>
    <xf numFmtId="0" fontId="8" fillId="0" borderId="0" xfId="11" applyFont="1" applyAlignment="1">
      <alignment vertical="center"/>
    </xf>
    <xf numFmtId="0" fontId="8" fillId="0" borderId="0" xfId="5"/>
    <xf numFmtId="0" fontId="16" fillId="0" borderId="0" xfId="0" applyFont="1"/>
    <xf numFmtId="3" fontId="8" fillId="0" borderId="0" xfId="5" applyNumberFormat="1"/>
    <xf numFmtId="0" fontId="8" fillId="0" borderId="0" xfId="0" applyFont="1" applyAlignment="1">
      <alignment horizontal="left"/>
    </xf>
    <xf numFmtId="0" fontId="0" fillId="0" borderId="0" xfId="0" applyAlignment="1">
      <alignment vertical="top"/>
    </xf>
    <xf numFmtId="0" fontId="0" fillId="2" borderId="0" xfId="0" applyFill="1"/>
    <xf numFmtId="0" fontId="11" fillId="2" borderId="0" xfId="0" applyFont="1" applyFill="1"/>
    <xf numFmtId="0" fontId="8" fillId="2" borderId="0" xfId="0" applyFont="1" applyFill="1"/>
    <xf numFmtId="0" fontId="7" fillId="2" borderId="0" xfId="0" applyFont="1" applyFill="1" applyAlignment="1">
      <alignment horizontal="center" vertical="top"/>
    </xf>
    <xf numFmtId="0" fontId="7" fillId="2" borderId="0" xfId="0" applyFont="1" applyFill="1" applyAlignment="1">
      <alignment horizontal="center"/>
    </xf>
    <xf numFmtId="0" fontId="19" fillId="2" borderId="0" xfId="0" applyFont="1" applyFill="1" applyAlignment="1">
      <alignment horizontal="center" vertical="center" wrapText="1"/>
    </xf>
    <xf numFmtId="0" fontId="7" fillId="2" borderId="0" xfId="6" applyFont="1" applyFill="1" applyAlignment="1">
      <alignment horizontal="center"/>
    </xf>
    <xf numFmtId="0" fontId="7" fillId="2" borderId="0" xfId="6" applyFont="1" applyFill="1"/>
    <xf numFmtId="0" fontId="17" fillId="2" borderId="7" xfId="0" applyFont="1" applyFill="1" applyBorder="1"/>
    <xf numFmtId="3" fontId="17" fillId="2" borderId="7" xfId="0" applyNumberFormat="1" applyFont="1" applyFill="1" applyBorder="1"/>
    <xf numFmtId="3" fontId="0" fillId="2" borderId="0" xfId="0" applyNumberFormat="1" applyFill="1"/>
    <xf numFmtId="0" fontId="16" fillId="2" borderId="0" xfId="0" applyFont="1" applyFill="1"/>
    <xf numFmtId="0" fontId="16" fillId="2" borderId="0" xfId="0" applyFont="1" applyFill="1" applyAlignment="1">
      <alignment horizontal="right"/>
    </xf>
    <xf numFmtId="0" fontId="17" fillId="2" borderId="0" xfId="0" applyFont="1" applyFill="1" applyAlignment="1">
      <alignment horizontal="center" vertical="center" wrapText="1"/>
    </xf>
    <xf numFmtId="3" fontId="8" fillId="2" borderId="0" xfId="0" applyNumberFormat="1" applyFont="1" applyFill="1"/>
    <xf numFmtId="0" fontId="7" fillId="2" borderId="0" xfId="0" applyFont="1" applyFill="1"/>
    <xf numFmtId="3" fontId="7" fillId="2" borderId="0" xfId="0" applyNumberFormat="1" applyFont="1" applyFill="1"/>
    <xf numFmtId="0" fontId="0" fillId="2" borderId="7" xfId="0" applyFill="1" applyBorder="1"/>
    <xf numFmtId="0" fontId="13" fillId="2" borderId="0" xfId="0" applyFont="1" applyFill="1" applyAlignment="1">
      <alignment horizontal="right"/>
    </xf>
    <xf numFmtId="1" fontId="25" fillId="2" borderId="0" xfId="0" applyNumberFormat="1" applyFont="1" applyFill="1" applyAlignment="1">
      <alignment horizontal="center" vertical="center" wrapText="1"/>
    </xf>
    <xf numFmtId="1" fontId="27" fillId="2" borderId="0" xfId="0" applyNumberFormat="1" applyFont="1" applyFill="1" applyAlignment="1">
      <alignment horizontal="center" vertical="center" wrapText="1"/>
    </xf>
    <xf numFmtId="169" fontId="23" fillId="0" borderId="0" xfId="0" applyNumberFormat="1" applyFont="1" applyAlignment="1">
      <alignment vertical="center"/>
    </xf>
    <xf numFmtId="172" fontId="23" fillId="0" borderId="0" xfId="4" applyNumberFormat="1" applyFont="1" applyFill="1" applyBorder="1" applyAlignment="1">
      <alignment horizontal="right" vertical="center"/>
    </xf>
    <xf numFmtId="0" fontId="8" fillId="2" borderId="0" xfId="0" applyFont="1" applyFill="1" applyAlignment="1">
      <alignment vertical="center"/>
    </xf>
    <xf numFmtId="0" fontId="17" fillId="2" borderId="0" xfId="0" applyFont="1" applyFill="1" applyAlignment="1">
      <alignment vertical="center"/>
    </xf>
    <xf numFmtId="0" fontId="7" fillId="2" borderId="0" xfId="0" applyFont="1" applyFill="1" applyAlignment="1">
      <alignment horizontal="center" vertical="center" wrapText="1"/>
    </xf>
    <xf numFmtId="165" fontId="7" fillId="2" borderId="0" xfId="0" applyNumberFormat="1" applyFont="1" applyFill="1" applyAlignment="1">
      <alignment horizontal="center" wrapText="1"/>
    </xf>
    <xf numFmtId="169" fontId="23" fillId="2" borderId="0" xfId="0" applyNumberFormat="1" applyFont="1" applyFill="1" applyAlignment="1">
      <alignment vertical="center"/>
    </xf>
    <xf numFmtId="172" fontId="23" fillId="2" borderId="0" xfId="4" applyNumberFormat="1" applyFont="1" applyFill="1" applyBorder="1" applyAlignment="1">
      <alignment horizontal="right" vertical="center"/>
    </xf>
    <xf numFmtId="0" fontId="17" fillId="2" borderId="0" xfId="0" applyFont="1" applyFill="1" applyAlignment="1">
      <alignment horizontal="center" vertical="center"/>
    </xf>
    <xf numFmtId="173" fontId="7" fillId="2" borderId="0" xfId="6" applyNumberFormat="1" applyFont="1" applyFill="1" applyAlignment="1">
      <alignment horizontal="center" vertical="center"/>
    </xf>
    <xf numFmtId="0" fontId="7" fillId="2" borderId="0" xfId="6" applyFont="1" applyFill="1" applyAlignment="1">
      <alignment vertical="center"/>
    </xf>
    <xf numFmtId="0" fontId="7" fillId="2" borderId="0" xfId="0" applyFont="1" applyFill="1" applyAlignment="1">
      <alignment horizontal="center" vertical="center"/>
    </xf>
    <xf numFmtId="0" fontId="25" fillId="2" borderId="0" xfId="6" applyFont="1" applyFill="1" applyAlignment="1">
      <alignment horizontal="center" vertical="center"/>
    </xf>
    <xf numFmtId="0" fontId="25" fillId="2" borderId="0" xfId="6" applyFont="1" applyFill="1"/>
    <xf numFmtId="0" fontId="8" fillId="2" borderId="0" xfId="0" applyFont="1" applyFill="1" applyAlignment="1">
      <alignment horizontal="left"/>
    </xf>
    <xf numFmtId="0" fontId="43" fillId="3" borderId="0" xfId="0" applyFont="1" applyFill="1"/>
    <xf numFmtId="0" fontId="8" fillId="2" borderId="0" xfId="0" applyFont="1" applyFill="1" applyAlignment="1">
      <alignment horizontal="center" vertical="center"/>
    </xf>
    <xf numFmtId="0" fontId="8" fillId="2" borderId="7" xfId="0" applyFont="1" applyFill="1" applyBorder="1" applyAlignment="1">
      <alignment horizontal="left"/>
    </xf>
    <xf numFmtId="0" fontId="8" fillId="2" borderId="7" xfId="0" applyFont="1" applyFill="1" applyBorder="1"/>
    <xf numFmtId="0" fontId="17" fillId="2" borderId="0" xfId="0" applyFont="1" applyFill="1" applyAlignment="1">
      <alignment horizontal="left" vertical="center" wrapText="1"/>
    </xf>
    <xf numFmtId="173" fontId="8" fillId="2" borderId="0" xfId="0" applyNumberFormat="1" applyFont="1" applyFill="1" applyAlignment="1">
      <alignment horizontal="left" vertical="center"/>
    </xf>
    <xf numFmtId="3" fontId="8" fillId="2" borderId="0" xfId="0" applyNumberFormat="1" applyFont="1" applyFill="1" applyAlignment="1">
      <alignment vertical="center"/>
    </xf>
    <xf numFmtId="0" fontId="7" fillId="2" borderId="0" xfId="0" applyFont="1" applyFill="1" applyAlignment="1">
      <alignment horizontal="left" vertical="center"/>
    </xf>
    <xf numFmtId="3" fontId="7" fillId="2" borderId="0" xfId="0" applyNumberFormat="1" applyFont="1" applyFill="1" applyAlignment="1">
      <alignment vertical="center"/>
    </xf>
    <xf numFmtId="0" fontId="7" fillId="2" borderId="9" xfId="0" applyFont="1" applyFill="1" applyBorder="1" applyAlignment="1">
      <alignment horizontal="center" vertical="top"/>
    </xf>
    <xf numFmtId="0" fontId="26" fillId="2" borderId="1" xfId="0" applyFont="1" applyFill="1" applyBorder="1" applyAlignment="1">
      <alignment horizontal="left" vertical="center" wrapText="1"/>
    </xf>
    <xf numFmtId="0" fontId="26" fillId="2" borderId="11" xfId="0" applyFont="1" applyFill="1" applyBorder="1" applyAlignment="1">
      <alignment horizontal="left" vertical="center" wrapText="1"/>
    </xf>
    <xf numFmtId="0" fontId="7" fillId="0" borderId="0" xfId="0" applyFont="1" applyAlignment="1">
      <alignment horizontal="center" vertical="center"/>
    </xf>
    <xf numFmtId="0" fontId="7" fillId="2" borderId="9" xfId="0" applyFont="1" applyFill="1" applyBorder="1" applyAlignment="1">
      <alignment horizontal="center" vertical="top" wrapText="1"/>
    </xf>
    <xf numFmtId="0" fontId="26" fillId="2" borderId="15" xfId="0" applyFont="1" applyFill="1" applyBorder="1" applyAlignment="1">
      <alignment horizontal="left" vertical="center" wrapText="1"/>
    </xf>
    <xf numFmtId="0" fontId="19" fillId="2" borderId="0" xfId="0" applyFont="1" applyFill="1" applyAlignment="1">
      <alignment horizontal="right" vertical="center" wrapText="1" indent="1"/>
    </xf>
    <xf numFmtId="0" fontId="14" fillId="2" borderId="4" xfId="0" applyFont="1" applyFill="1" applyBorder="1" applyAlignment="1">
      <alignment horizontal="center" vertical="center" wrapText="1"/>
    </xf>
    <xf numFmtId="0" fontId="14" fillId="2" borderId="15" xfId="0" applyFont="1" applyFill="1" applyBorder="1" applyAlignment="1">
      <alignment horizontal="left" vertical="center"/>
    </xf>
    <xf numFmtId="0" fontId="22" fillId="2" borderId="15" xfId="0" applyFont="1" applyFill="1" applyBorder="1" applyAlignment="1">
      <alignment horizontal="centerContinuous" vertical="center"/>
    </xf>
    <xf numFmtId="0" fontId="14" fillId="2" borderId="7" xfId="0" applyFont="1" applyFill="1" applyBorder="1" applyAlignment="1">
      <alignment horizontal="centerContinuous" vertical="center" wrapText="1"/>
    </xf>
    <xf numFmtId="0" fontId="14" fillId="2" borderId="9" xfId="0" applyFont="1" applyFill="1" applyBorder="1" applyAlignment="1">
      <alignment horizontal="centerContinuous" vertical="center" wrapText="1"/>
    </xf>
    <xf numFmtId="0" fontId="14" fillId="2" borderId="8" xfId="0" applyFont="1" applyFill="1" applyBorder="1" applyAlignment="1">
      <alignment horizontal="left" vertical="center"/>
    </xf>
    <xf numFmtId="0" fontId="14" fillId="0" borderId="6" xfId="0" applyFont="1" applyBorder="1" applyAlignment="1">
      <alignment horizontal="center"/>
    </xf>
    <xf numFmtId="0" fontId="14" fillId="2" borderId="11" xfId="0" applyFont="1" applyFill="1" applyBorder="1" applyAlignment="1">
      <alignment horizontal="left" vertical="top" wrapText="1"/>
    </xf>
    <xf numFmtId="0" fontId="14" fillId="2" borderId="1" xfId="0" applyFont="1" applyFill="1" applyBorder="1" applyAlignment="1">
      <alignment horizontal="left" vertical="top" wrapText="1"/>
    </xf>
    <xf numFmtId="0" fontId="14" fillId="2" borderId="8" xfId="0" applyFont="1" applyFill="1" applyBorder="1" applyAlignment="1">
      <alignment horizontal="left" vertical="top" wrapText="1"/>
    </xf>
    <xf numFmtId="0" fontId="14" fillId="2" borderId="4" xfId="0" applyFont="1" applyFill="1" applyBorder="1" applyAlignment="1">
      <alignment horizontal="left" vertical="center"/>
    </xf>
    <xf numFmtId="0" fontId="14" fillId="2" borderId="6" xfId="0" applyFont="1" applyFill="1" applyBorder="1" applyAlignment="1">
      <alignment horizontal="left" vertical="center"/>
    </xf>
    <xf numFmtId="0" fontId="12" fillId="2" borderId="0" xfId="0" applyFont="1" applyFill="1"/>
    <xf numFmtId="0" fontId="26" fillId="2" borderId="0" xfId="0" applyFont="1" applyFill="1" applyAlignment="1">
      <alignment horizontal="left" vertical="center" wrapText="1"/>
    </xf>
    <xf numFmtId="0" fontId="7" fillId="2" borderId="0" xfId="0" applyFont="1" applyFill="1" applyAlignment="1">
      <alignment horizontal="left" vertical="center" wrapText="1"/>
    </xf>
    <xf numFmtId="0" fontId="14" fillId="2" borderId="7" xfId="0" applyFont="1" applyFill="1" applyBorder="1"/>
    <xf numFmtId="3" fontId="14" fillId="2" borderId="7" xfId="0" applyNumberFormat="1" applyFont="1" applyFill="1" applyBorder="1"/>
    <xf numFmtId="168" fontId="14" fillId="2" borderId="7" xfId="4" applyNumberFormat="1" applyFont="1" applyFill="1" applyBorder="1"/>
    <xf numFmtId="3" fontId="8" fillId="2" borderId="5" xfId="0" applyNumberFormat="1" applyFont="1" applyFill="1" applyBorder="1"/>
    <xf numFmtId="3" fontId="7" fillId="2" borderId="5" xfId="0" applyNumberFormat="1" applyFont="1" applyFill="1" applyBorder="1"/>
    <xf numFmtId="3" fontId="8" fillId="2" borderId="0" xfId="0" applyNumberFormat="1" applyFont="1" applyFill="1" applyAlignment="1">
      <alignment horizontal="right" indent="1"/>
    </xf>
    <xf numFmtId="0" fontId="0" fillId="2" borderId="15" xfId="0" applyFill="1" applyBorder="1"/>
    <xf numFmtId="0" fontId="14" fillId="2" borderId="12" xfId="0" applyFont="1" applyFill="1" applyBorder="1" applyAlignment="1">
      <alignment horizontal="left" vertical="center" wrapText="1"/>
    </xf>
    <xf numFmtId="0" fontId="14" fillId="2" borderId="15" xfId="0" applyFont="1" applyFill="1" applyBorder="1" applyAlignment="1">
      <alignment vertical="center"/>
    </xf>
    <xf numFmtId="1" fontId="14" fillId="2" borderId="1" xfId="0" applyNumberFormat="1" applyFont="1" applyFill="1" applyBorder="1" applyAlignment="1">
      <alignment horizontal="left" vertical="top" wrapText="1"/>
    </xf>
    <xf numFmtId="0" fontId="7" fillId="2" borderId="5" xfId="6" applyFont="1" applyFill="1" applyBorder="1" applyAlignment="1">
      <alignment horizontal="center"/>
    </xf>
    <xf numFmtId="173" fontId="7" fillId="2" borderId="5" xfId="6" applyNumberFormat="1" applyFont="1" applyFill="1" applyBorder="1" applyAlignment="1">
      <alignment horizontal="center" vertical="center"/>
    </xf>
    <xf numFmtId="0" fontId="7" fillId="2" borderId="5" xfId="0" applyFont="1" applyFill="1" applyBorder="1"/>
    <xf numFmtId="3" fontId="8" fillId="2" borderId="0" xfId="0" applyNumberFormat="1" applyFont="1" applyFill="1" applyAlignment="1">
      <alignment horizontal="right" vertical="center" indent="1"/>
    </xf>
    <xf numFmtId="0" fontId="14" fillId="2" borderId="4" xfId="0" applyFont="1" applyFill="1" applyBorder="1" applyAlignment="1">
      <alignment horizontal="left" vertical="center" wrapText="1"/>
    </xf>
    <xf numFmtId="173" fontId="7" fillId="2" borderId="0" xfId="0" applyNumberFormat="1" applyFont="1" applyFill="1" applyAlignment="1">
      <alignment horizontal="left" vertical="center"/>
    </xf>
    <xf numFmtId="0" fontId="14" fillId="2" borderId="8" xfId="0" applyFont="1" applyFill="1" applyBorder="1" applyAlignment="1">
      <alignment vertical="center"/>
    </xf>
    <xf numFmtId="0" fontId="8" fillId="2" borderId="15" xfId="0" applyFont="1" applyFill="1" applyBorder="1" applyAlignment="1">
      <alignment vertical="center"/>
    </xf>
    <xf numFmtId="0" fontId="8" fillId="2" borderId="11" xfId="0" applyFont="1" applyFill="1" applyBorder="1" applyAlignment="1">
      <alignment vertical="center"/>
    </xf>
    <xf numFmtId="0" fontId="17" fillId="2" borderId="10" xfId="0" applyFont="1" applyFill="1" applyBorder="1" applyAlignment="1">
      <alignment horizontal="center" vertical="center" wrapText="1"/>
    </xf>
    <xf numFmtId="0" fontId="17" fillId="2" borderId="14" xfId="0" applyFont="1" applyFill="1" applyBorder="1" applyAlignment="1">
      <alignment horizontal="left" vertical="center" wrapText="1"/>
    </xf>
    <xf numFmtId="0" fontId="17" fillId="2" borderId="9" xfId="0" applyFont="1" applyFill="1" applyBorder="1" applyAlignment="1">
      <alignment horizontal="center" vertical="center" wrapText="1"/>
    </xf>
    <xf numFmtId="0" fontId="26" fillId="2" borderId="8" xfId="0" applyFont="1" applyFill="1" applyBorder="1" applyAlignment="1">
      <alignment horizontal="left" vertical="center" wrapText="1"/>
    </xf>
    <xf numFmtId="3" fontId="7" fillId="2" borderId="5" xfId="0" applyNumberFormat="1" applyFont="1" applyFill="1" applyBorder="1" applyAlignment="1">
      <alignment vertical="center"/>
    </xf>
    <xf numFmtId="0" fontId="7" fillId="2" borderId="5" xfId="0" applyFont="1" applyFill="1" applyBorder="1" applyAlignment="1">
      <alignment horizontal="center" vertical="center"/>
    </xf>
    <xf numFmtId="0" fontId="14" fillId="0" borderId="13" xfId="0" applyFont="1" applyBorder="1" applyAlignment="1">
      <alignment vertical="top" wrapText="1"/>
    </xf>
    <xf numFmtId="0" fontId="14" fillId="0" borderId="6" xfId="0" applyFont="1" applyBorder="1" applyAlignment="1">
      <alignment vertical="top" wrapText="1"/>
    </xf>
    <xf numFmtId="0" fontId="14" fillId="2" borderId="2" xfId="0" applyFont="1" applyFill="1" applyBorder="1" applyAlignment="1">
      <alignment horizontal="left" vertical="center" wrapText="1"/>
    </xf>
    <xf numFmtId="0" fontId="14" fillId="2" borderId="5" xfId="0" applyFont="1" applyFill="1" applyBorder="1" applyAlignment="1">
      <alignment vertical="top" wrapText="1"/>
    </xf>
    <xf numFmtId="0" fontId="17" fillId="2" borderId="0" xfId="0" applyFont="1" applyFill="1" applyAlignment="1">
      <alignment vertical="center" wrapText="1"/>
    </xf>
    <xf numFmtId="0" fontId="26" fillId="2" borderId="0" xfId="0" applyFont="1" applyFill="1" applyAlignment="1">
      <alignment vertical="center"/>
    </xf>
    <xf numFmtId="0" fontId="11" fillId="0" borderId="0" xfId="0" applyFont="1" applyAlignment="1">
      <alignment vertical="center"/>
    </xf>
    <xf numFmtId="0" fontId="17" fillId="0" borderId="0" xfId="0" applyFont="1" applyAlignment="1">
      <alignment vertical="center"/>
    </xf>
    <xf numFmtId="173" fontId="25" fillId="0" borderId="0" xfId="6" applyNumberFormat="1" applyFont="1" applyAlignment="1">
      <alignment horizontal="center" vertical="center"/>
    </xf>
    <xf numFmtId="0" fontId="25" fillId="0" borderId="0" xfId="6" applyFont="1" applyAlignment="1">
      <alignment vertical="center"/>
    </xf>
    <xf numFmtId="165" fontId="26" fillId="2" borderId="11" xfId="0" applyNumberFormat="1" applyFont="1" applyFill="1" applyBorder="1" applyAlignment="1">
      <alignment horizontal="left" wrapText="1"/>
    </xf>
    <xf numFmtId="0" fontId="14" fillId="2" borderId="0" xfId="0" applyFont="1" applyFill="1" applyAlignment="1">
      <alignment horizontal="left" vertical="top" wrapText="1"/>
    </xf>
    <xf numFmtId="0" fontId="14" fillId="2" borderId="12" xfId="0" applyFont="1" applyFill="1" applyBorder="1" applyAlignment="1">
      <alignment horizontal="left" vertical="top" wrapText="1"/>
    </xf>
    <xf numFmtId="0" fontId="7" fillId="2" borderId="14" xfId="0" applyFont="1" applyFill="1" applyBorder="1" applyAlignment="1">
      <alignment horizontal="center" vertical="center" wrapText="1"/>
    </xf>
    <xf numFmtId="0" fontId="14" fillId="2" borderId="4" xfId="0" applyFont="1" applyFill="1" applyBorder="1" applyAlignment="1">
      <alignment horizontal="left" vertical="top" wrapText="1"/>
    </xf>
    <xf numFmtId="165" fontId="26" fillId="2" borderId="8" xfId="0" applyNumberFormat="1" applyFont="1" applyFill="1" applyBorder="1" applyAlignment="1">
      <alignment horizontal="left" wrapText="1"/>
    </xf>
    <xf numFmtId="0" fontId="14" fillId="2" borderId="3" xfId="0" applyFont="1" applyFill="1" applyBorder="1" applyAlignment="1">
      <alignment horizontal="left" vertical="top" wrapText="1"/>
    </xf>
    <xf numFmtId="0" fontId="7" fillId="2" borderId="7" xfId="0" applyFont="1" applyFill="1" applyBorder="1" applyAlignment="1">
      <alignment horizontal="center" vertical="center" wrapText="1"/>
    </xf>
    <xf numFmtId="0" fontId="11" fillId="2" borderId="0" xfId="0" applyFont="1" applyFill="1" applyAlignment="1">
      <alignment vertical="center"/>
    </xf>
    <xf numFmtId="0" fontId="17" fillId="0" borderId="0" xfId="0" applyFont="1" applyAlignment="1">
      <alignment horizontal="center" vertical="center"/>
    </xf>
    <xf numFmtId="165" fontId="8" fillId="2" borderId="0" xfId="0" applyNumberFormat="1" applyFont="1" applyFill="1" applyAlignment="1">
      <alignment horizontal="center"/>
    </xf>
    <xf numFmtId="0" fontId="16" fillId="0" borderId="0" xfId="0" applyFont="1" applyAlignment="1">
      <alignment horizontal="right"/>
    </xf>
    <xf numFmtId="165" fontId="7" fillId="0" borderId="0" xfId="0" applyNumberFormat="1" applyFont="1" applyAlignment="1">
      <alignment horizontal="center" wrapText="1"/>
    </xf>
    <xf numFmtId="0" fontId="25" fillId="0" borderId="0" xfId="6" applyFont="1" applyAlignment="1">
      <alignment horizontal="center" vertical="center"/>
    </xf>
    <xf numFmtId="0" fontId="25" fillId="0" borderId="0" xfId="6" applyFont="1"/>
    <xf numFmtId="169" fontId="26" fillId="0" borderId="0" xfId="0" applyNumberFormat="1" applyFont="1" applyAlignment="1">
      <alignment vertical="center"/>
    </xf>
    <xf numFmtId="172" fontId="26" fillId="0" borderId="0" xfId="4" applyNumberFormat="1" applyFont="1" applyFill="1" applyBorder="1" applyAlignment="1">
      <alignment horizontal="right" vertical="center"/>
    </xf>
    <xf numFmtId="0" fontId="25" fillId="0" borderId="0" xfId="0" applyFont="1" applyAlignment="1">
      <alignment horizontal="center" vertical="center"/>
    </xf>
    <xf numFmtId="0" fontId="25" fillId="0" borderId="0" xfId="0" applyFont="1" applyAlignment="1">
      <alignment vertical="center"/>
    </xf>
    <xf numFmtId="169" fontId="25" fillId="0" borderId="0" xfId="0" applyNumberFormat="1" applyFont="1" applyAlignment="1">
      <alignment vertical="center"/>
    </xf>
    <xf numFmtId="172" fontId="25" fillId="0" borderId="0" xfId="4" applyNumberFormat="1" applyFont="1" applyFill="1" applyBorder="1" applyAlignment="1">
      <alignment horizontal="right" vertical="center"/>
    </xf>
    <xf numFmtId="0" fontId="14" fillId="0" borderId="0" xfId="0" applyFont="1" applyAlignment="1">
      <alignment horizontal="left" vertical="top" wrapText="1"/>
    </xf>
    <xf numFmtId="165" fontId="14" fillId="0" borderId="0" xfId="0" applyNumberFormat="1" applyFont="1" applyAlignment="1">
      <alignment vertical="top" wrapText="1"/>
    </xf>
    <xf numFmtId="165" fontId="26" fillId="0" borderId="0" xfId="0" applyNumberFormat="1" applyFont="1" applyAlignment="1">
      <alignment horizontal="left" wrapText="1"/>
    </xf>
    <xf numFmtId="0" fontId="16" fillId="2" borderId="0" xfId="0" applyFont="1" applyFill="1" applyAlignment="1">
      <alignment horizontal="left" vertical="center"/>
    </xf>
    <xf numFmtId="0" fontId="15" fillId="2" borderId="0" xfId="6" applyFont="1" applyFill="1"/>
    <xf numFmtId="167" fontId="15" fillId="2" borderId="0" xfId="6" applyNumberFormat="1" applyFont="1" applyFill="1"/>
    <xf numFmtId="3" fontId="15" fillId="2" borderId="0" xfId="6" applyNumberFormat="1" applyFont="1" applyFill="1"/>
    <xf numFmtId="3" fontId="15" fillId="2" borderId="0" xfId="1" applyNumberFormat="1" applyFont="1" applyFill="1" applyBorder="1" applyAlignment="1"/>
    <xf numFmtId="0" fontId="20" fillId="2" borderId="0" xfId="6" applyFont="1" applyFill="1"/>
    <xf numFmtId="0" fontId="14" fillId="2" borderId="1" xfId="6" applyFont="1" applyFill="1" applyBorder="1" applyAlignment="1">
      <alignment horizontal="left" vertical="top" wrapText="1"/>
    </xf>
    <xf numFmtId="0" fontId="14" fillId="2" borderId="9" xfId="0" applyFont="1" applyFill="1" applyBorder="1" applyAlignment="1">
      <alignment vertical="center" wrapText="1"/>
    </xf>
    <xf numFmtId="0" fontId="21" fillId="2" borderId="0" xfId="6" applyFont="1" applyFill="1" applyAlignment="1">
      <alignment horizontal="center" vertical="center" wrapText="1"/>
    </xf>
    <xf numFmtId="0" fontId="19" fillId="2" borderId="0" xfId="6" applyFont="1" applyFill="1" applyAlignment="1">
      <alignment horizontal="center" vertical="center" wrapText="1"/>
    </xf>
    <xf numFmtId="167" fontId="8" fillId="2" borderId="5" xfId="6" applyNumberFormat="1" applyFont="1" applyFill="1" applyBorder="1" applyAlignment="1">
      <alignment horizontal="right"/>
    </xf>
    <xf numFmtId="3" fontId="8" fillId="2" borderId="0" xfId="6" applyNumberFormat="1" applyFont="1" applyFill="1" applyAlignment="1">
      <alignment horizontal="right"/>
    </xf>
    <xf numFmtId="3" fontId="8" fillId="2" borderId="0" xfId="6" applyNumberFormat="1" applyFont="1" applyFill="1" applyAlignment="1">
      <alignment horizontal="right" vertical="center"/>
    </xf>
    <xf numFmtId="0" fontId="20" fillId="2" borderId="7" xfId="6" applyFont="1" applyFill="1" applyBorder="1" applyAlignment="1">
      <alignment horizontal="center"/>
    </xf>
    <xf numFmtId="0" fontId="20" fillId="2" borderId="7" xfId="6" applyFont="1" applyFill="1" applyBorder="1" applyAlignment="1">
      <alignment horizontal="left"/>
    </xf>
    <xf numFmtId="170" fontId="20" fillId="2" borderId="7" xfId="6" applyNumberFormat="1" applyFont="1" applyFill="1" applyBorder="1" applyAlignment="1">
      <alignment horizontal="right"/>
    </xf>
    <xf numFmtId="37" fontId="11" fillId="2" borderId="7" xfId="0" applyNumberFormat="1" applyFont="1" applyFill="1" applyBorder="1"/>
    <xf numFmtId="171" fontId="20" fillId="2" borderId="7" xfId="6" applyNumberFormat="1" applyFont="1" applyFill="1" applyBorder="1" applyAlignment="1">
      <alignment horizontal="right"/>
    </xf>
    <xf numFmtId="3" fontId="20" fillId="2" borderId="7" xfId="6" applyNumberFormat="1" applyFont="1" applyFill="1" applyBorder="1" applyAlignment="1">
      <alignment horizontal="right"/>
    </xf>
    <xf numFmtId="0" fontId="20" fillId="2" borderId="0" xfId="6" applyFont="1" applyFill="1" applyAlignment="1">
      <alignment horizontal="center"/>
    </xf>
    <xf numFmtId="0" fontId="20" fillId="2" borderId="0" xfId="6" applyFont="1" applyFill="1" applyAlignment="1">
      <alignment horizontal="left"/>
    </xf>
    <xf numFmtId="170" fontId="20" fillId="2" borderId="0" xfId="6" applyNumberFormat="1" applyFont="1" applyFill="1" applyAlignment="1">
      <alignment horizontal="right"/>
    </xf>
    <xf numFmtId="37" fontId="11" fillId="2" borderId="0" xfId="0" applyNumberFormat="1" applyFont="1" applyFill="1"/>
    <xf numFmtId="171" fontId="20" fillId="2" borderId="0" xfId="6" applyNumberFormat="1" applyFont="1" applyFill="1" applyAlignment="1">
      <alignment horizontal="right"/>
    </xf>
    <xf numFmtId="3" fontId="20" fillId="2" borderId="0" xfId="6" applyNumberFormat="1" applyFont="1" applyFill="1" applyAlignment="1">
      <alignment horizontal="right"/>
    </xf>
    <xf numFmtId="0" fontId="16" fillId="2" borderId="0" xfId="6" applyFont="1" applyFill="1"/>
    <xf numFmtId="3" fontId="30" fillId="2" borderId="0" xfId="1" applyNumberFormat="1" applyFont="1" applyFill="1" applyBorder="1" applyAlignment="1">
      <alignment horizontal="right"/>
    </xf>
    <xf numFmtId="0" fontId="26" fillId="2" borderId="0" xfId="0" applyFont="1" applyFill="1"/>
    <xf numFmtId="0" fontId="26" fillId="2" borderId="1" xfId="0" applyFont="1" applyFill="1" applyBorder="1" applyAlignment="1">
      <alignment vertical="top" wrapText="1"/>
    </xf>
    <xf numFmtId="0" fontId="25" fillId="2" borderId="14" xfId="0" applyFont="1" applyFill="1" applyBorder="1" applyAlignment="1">
      <alignment vertical="top" wrapText="1"/>
    </xf>
    <xf numFmtId="0" fontId="25" fillId="2" borderId="0" xfId="0" applyFont="1" applyFill="1" applyAlignment="1">
      <alignment horizontal="left" vertical="center" wrapText="1"/>
    </xf>
    <xf numFmtId="0" fontId="25" fillId="2" borderId="0" xfId="0" applyFont="1" applyFill="1" applyAlignment="1">
      <alignment horizontal="center" vertical="center" wrapText="1"/>
    </xf>
    <xf numFmtId="0" fontId="25" fillId="2" borderId="0" xfId="0" applyFont="1" applyFill="1"/>
    <xf numFmtId="0" fontId="26" fillId="2" borderId="9" xfId="0" applyFont="1" applyFill="1" applyBorder="1" applyAlignment="1">
      <alignment vertical="top" wrapText="1"/>
    </xf>
    <xf numFmtId="173" fontId="7" fillId="2" borderId="0" xfId="0" applyNumberFormat="1" applyFont="1" applyFill="1" applyAlignment="1">
      <alignment horizontal="center" vertical="center"/>
    </xf>
    <xf numFmtId="0" fontId="7" fillId="2" borderId="0" xfId="0" applyFont="1" applyFill="1" applyAlignment="1">
      <alignment vertical="center"/>
    </xf>
    <xf numFmtId="0" fontId="14" fillId="2" borderId="2" xfId="0" applyFont="1" applyFill="1" applyBorder="1" applyAlignment="1">
      <alignment vertical="top"/>
    </xf>
    <xf numFmtId="0" fontId="14" fillId="2" borderId="12" xfId="0" applyFont="1" applyFill="1" applyBorder="1" applyAlignment="1">
      <alignment vertical="top" wrapText="1"/>
    </xf>
    <xf numFmtId="0" fontId="14" fillId="2" borderId="15" xfId="0" applyFont="1" applyFill="1" applyBorder="1" applyAlignment="1">
      <alignment horizontal="left" vertical="top"/>
    </xf>
    <xf numFmtId="0" fontId="22" fillId="2" borderId="15" xfId="0" applyFont="1" applyFill="1" applyBorder="1" applyAlignment="1">
      <alignment vertical="top"/>
    </xf>
    <xf numFmtId="0" fontId="14" fillId="2" borderId="15" xfId="0" applyFont="1" applyFill="1" applyBorder="1" applyAlignment="1">
      <alignment vertical="top"/>
    </xf>
    <xf numFmtId="0" fontId="14" fillId="2" borderId="13" xfId="0" applyFont="1" applyFill="1" applyBorder="1" applyAlignment="1">
      <alignment vertical="top" wrapText="1"/>
    </xf>
    <xf numFmtId="0" fontId="14" fillId="2" borderId="11" xfId="0" applyFont="1" applyFill="1" applyBorder="1" applyAlignment="1">
      <alignment vertical="top" wrapText="1"/>
    </xf>
    <xf numFmtId="0" fontId="14" fillId="2" borderId="1" xfId="0" applyFont="1" applyFill="1" applyBorder="1" applyAlignment="1">
      <alignment vertical="top" wrapText="1"/>
    </xf>
    <xf numFmtId="3" fontId="0" fillId="2" borderId="7" xfId="0" applyNumberFormat="1" applyFill="1" applyBorder="1"/>
    <xf numFmtId="168" fontId="0" fillId="2" borderId="7" xfId="4" applyNumberFormat="1" applyFont="1" applyFill="1" applyBorder="1"/>
    <xf numFmtId="9" fontId="0" fillId="2" borderId="7" xfId="4" applyFont="1" applyFill="1" applyBorder="1"/>
    <xf numFmtId="0" fontId="14" fillId="2" borderId="13" xfId="0" applyFont="1" applyFill="1" applyBorder="1" applyAlignment="1">
      <alignment horizontal="left" vertical="top" wrapText="1"/>
    </xf>
    <xf numFmtId="0" fontId="25" fillId="2" borderId="0" xfId="0" applyFont="1" applyFill="1" applyAlignment="1">
      <alignment horizontal="right" vertical="center" wrapText="1" indent="1"/>
    </xf>
    <xf numFmtId="3" fontId="8" fillId="2" borderId="5" xfId="0" applyNumberFormat="1" applyFont="1" applyFill="1" applyBorder="1" applyAlignment="1">
      <alignment vertical="center"/>
    </xf>
    <xf numFmtId="0" fontId="14" fillId="2" borderId="2" xfId="0" applyFont="1" applyFill="1" applyBorder="1" applyAlignment="1">
      <alignment horizontal="left" vertical="top" wrapText="1"/>
    </xf>
    <xf numFmtId="0" fontId="14" fillId="2" borderId="5" xfId="0" applyFont="1" applyFill="1" applyBorder="1" applyAlignment="1">
      <alignment horizontal="left" vertical="top" wrapText="1"/>
    </xf>
    <xf numFmtId="0" fontId="25" fillId="2" borderId="10" xfId="0" applyFont="1" applyFill="1" applyBorder="1" applyAlignment="1">
      <alignment horizontal="left" vertical="top" wrapText="1"/>
    </xf>
    <xf numFmtId="0" fontId="45" fillId="2" borderId="3" xfId="0" applyFont="1" applyFill="1" applyBorder="1" applyAlignment="1">
      <alignment vertical="top"/>
    </xf>
    <xf numFmtId="0" fontId="26" fillId="2" borderId="10" xfId="0" applyFont="1" applyFill="1" applyBorder="1" applyAlignment="1">
      <alignment vertical="top" wrapText="1"/>
    </xf>
    <xf numFmtId="0" fontId="14" fillId="2" borderId="3" xfId="0" applyFont="1" applyFill="1" applyBorder="1" applyAlignment="1">
      <alignment vertical="top"/>
    </xf>
    <xf numFmtId="0" fontId="26" fillId="2" borderId="14" xfId="0" applyFont="1" applyFill="1" applyBorder="1" applyAlignment="1">
      <alignment vertical="top" wrapText="1"/>
    </xf>
    <xf numFmtId="0" fontId="14" fillId="2" borderId="0" xfId="0" applyFont="1" applyFill="1" applyAlignment="1">
      <alignment vertical="top" wrapText="1"/>
    </xf>
    <xf numFmtId="0" fontId="14" fillId="2" borderId="15" xfId="0" applyFont="1" applyFill="1" applyBorder="1" applyAlignment="1">
      <alignment vertical="top" wrapText="1"/>
    </xf>
    <xf numFmtId="165" fontId="16" fillId="0" borderId="0" xfId="0" applyNumberFormat="1" applyFont="1" applyAlignment="1">
      <alignment horizontal="right"/>
    </xf>
    <xf numFmtId="0" fontId="20" fillId="2" borderId="0" xfId="0" applyFont="1" applyFill="1"/>
    <xf numFmtId="0" fontId="17" fillId="2" borderId="0" xfId="0" applyFont="1" applyFill="1" applyAlignment="1">
      <alignment horizontal="center" wrapText="1"/>
    </xf>
    <xf numFmtId="0" fontId="21" fillId="2" borderId="0" xfId="0" applyFont="1" applyFill="1" applyAlignment="1">
      <alignment horizontal="center" vertical="center" wrapText="1"/>
    </xf>
    <xf numFmtId="16" fontId="19" fillId="2" borderId="0" xfId="0" applyNumberFormat="1" applyFont="1" applyFill="1" applyAlignment="1">
      <alignment horizontal="center" vertical="center" wrapText="1"/>
    </xf>
    <xf numFmtId="0" fontId="22" fillId="2" borderId="15" xfId="0" applyFont="1" applyFill="1" applyBorder="1" applyAlignment="1">
      <alignment horizontal="left" vertical="top"/>
    </xf>
    <xf numFmtId="0" fontId="14" fillId="2" borderId="14" xfId="0" applyFont="1" applyFill="1" applyBorder="1" applyAlignment="1">
      <alignment vertical="top" wrapText="1"/>
    </xf>
    <xf numFmtId="0" fontId="14" fillId="2" borderId="3" xfId="0" applyFont="1" applyFill="1" applyBorder="1" applyAlignment="1">
      <alignment horizontal="left" vertical="top"/>
    </xf>
    <xf numFmtId="0" fontId="14" fillId="2" borderId="0" xfId="0" applyFont="1" applyFill="1" applyAlignment="1">
      <alignment horizontal="left" vertical="top"/>
    </xf>
    <xf numFmtId="0" fontId="22" fillId="2" borderId="3" xfId="0" applyFont="1" applyFill="1" applyBorder="1" applyAlignment="1">
      <alignment horizontal="left" vertical="top"/>
    </xf>
    <xf numFmtId="0" fontId="14" fillId="2" borderId="10" xfId="0" applyFont="1" applyFill="1" applyBorder="1" applyAlignment="1">
      <alignment vertical="top" wrapText="1"/>
    </xf>
    <xf numFmtId="0" fontId="14" fillId="2" borderId="0" xfId="0" applyFont="1" applyFill="1" applyAlignment="1">
      <alignment vertical="top"/>
    </xf>
    <xf numFmtId="0" fontId="22" fillId="2" borderId="0" xfId="0" applyFont="1" applyFill="1" applyAlignment="1">
      <alignment vertical="top"/>
    </xf>
    <xf numFmtId="0" fontId="26" fillId="2" borderId="1" xfId="0" applyFont="1" applyFill="1" applyBorder="1" applyAlignment="1">
      <alignment horizontal="left" vertical="top" wrapText="1"/>
    </xf>
    <xf numFmtId="0" fontId="7" fillId="2" borderId="7" xfId="0" applyFont="1" applyFill="1" applyBorder="1" applyAlignment="1">
      <alignment horizontal="center"/>
    </xf>
    <xf numFmtId="0" fontId="14" fillId="2" borderId="12" xfId="0" applyFont="1" applyFill="1" applyBorder="1" applyAlignment="1">
      <alignment horizontal="left" vertical="top"/>
    </xf>
    <xf numFmtId="0" fontId="7" fillId="2" borderId="14" xfId="0" applyFont="1" applyFill="1" applyBorder="1" applyAlignment="1">
      <alignment horizontal="center"/>
    </xf>
    <xf numFmtId="0" fontId="14" fillId="2" borderId="9" xfId="0" applyFont="1" applyFill="1" applyBorder="1" applyAlignment="1">
      <alignment vertical="top" wrapText="1"/>
    </xf>
    <xf numFmtId="0" fontId="26" fillId="2" borderId="9" xfId="0" applyFont="1" applyFill="1" applyBorder="1" applyAlignment="1">
      <alignment horizontal="left" vertical="top" wrapText="1"/>
    </xf>
    <xf numFmtId="0" fontId="26" fillId="2" borderId="14" xfId="0" applyFont="1" applyFill="1" applyBorder="1" applyAlignment="1">
      <alignment horizontal="left" vertical="top" wrapText="1"/>
    </xf>
    <xf numFmtId="0" fontId="14" fillId="2" borderId="2" xfId="0" applyFont="1" applyFill="1" applyBorder="1" applyAlignment="1">
      <alignment vertical="top" wrapText="1"/>
    </xf>
    <xf numFmtId="0" fontId="14" fillId="2" borderId="2" xfId="0" applyFont="1" applyFill="1" applyBorder="1" applyAlignment="1">
      <alignment horizontal="left" vertical="top"/>
    </xf>
    <xf numFmtId="3" fontId="8" fillId="2" borderId="0" xfId="0" applyNumberFormat="1" applyFont="1" applyFill="1" applyAlignment="1">
      <alignment horizontal="right"/>
    </xf>
    <xf numFmtId="0" fontId="7" fillId="2" borderId="7" xfId="0" applyFont="1" applyFill="1" applyBorder="1"/>
    <xf numFmtId="3" fontId="7" fillId="2" borderId="7" xfId="0" applyNumberFormat="1" applyFont="1" applyFill="1" applyBorder="1"/>
    <xf numFmtId="168" fontId="7" fillId="2" borderId="7" xfId="4" applyNumberFormat="1" applyFont="1" applyFill="1" applyBorder="1" applyAlignment="1">
      <alignment horizontal="right"/>
    </xf>
    <xf numFmtId="0" fontId="14" fillId="2" borderId="5" xfId="0" applyFont="1" applyFill="1" applyBorder="1" applyAlignment="1">
      <alignment horizontal="left" vertical="top"/>
    </xf>
    <xf numFmtId="0" fontId="17" fillId="2" borderId="5" xfId="0" applyFont="1" applyFill="1" applyBorder="1" applyAlignment="1">
      <alignment horizontal="center" wrapText="1"/>
    </xf>
    <xf numFmtId="165" fontId="16" fillId="2" borderId="0" xfId="0" applyNumberFormat="1" applyFont="1" applyFill="1" applyAlignment="1">
      <alignment horizontal="right"/>
    </xf>
    <xf numFmtId="16" fontId="21" fillId="2" borderId="0" xfId="0" applyNumberFormat="1" applyFont="1" applyFill="1" applyAlignment="1">
      <alignment horizontal="center" vertical="center" wrapText="1"/>
    </xf>
    <xf numFmtId="17" fontId="19" fillId="2" borderId="0" xfId="0" applyNumberFormat="1" applyFont="1" applyFill="1" applyAlignment="1">
      <alignment horizontal="center" vertical="center" wrapText="1"/>
    </xf>
    <xf numFmtId="3" fontId="26" fillId="2" borderId="0" xfId="0" applyNumberFormat="1" applyFont="1" applyFill="1"/>
    <xf numFmtId="0" fontId="14" fillId="0" borderId="0" xfId="0" applyFont="1" applyAlignment="1">
      <alignment horizontal="center" vertical="center" wrapText="1"/>
    </xf>
    <xf numFmtId="3" fontId="22" fillId="2" borderId="0" xfId="0" applyNumberFormat="1" applyFont="1" applyFill="1" applyAlignment="1">
      <alignment vertical="center"/>
    </xf>
    <xf numFmtId="0" fontId="7" fillId="0" borderId="5" xfId="0" applyFont="1" applyBorder="1" applyAlignment="1">
      <alignment horizontal="center" vertical="center" wrapText="1"/>
    </xf>
    <xf numFmtId="0" fontId="7" fillId="0" borderId="13" xfId="0" applyFont="1" applyBorder="1" applyAlignment="1">
      <alignment horizontal="center" vertical="center" wrapText="1"/>
    </xf>
    <xf numFmtId="0" fontId="7" fillId="2" borderId="6" xfId="0" applyFont="1" applyFill="1" applyBorder="1" applyAlignment="1">
      <alignment horizontal="left" vertical="top" wrapText="1"/>
    </xf>
    <xf numFmtId="0" fontId="26" fillId="0" borderId="1" xfId="0" applyFont="1" applyBorder="1" applyAlignment="1">
      <alignment horizontal="center" vertical="center" wrapText="1"/>
    </xf>
    <xf numFmtId="0" fontId="26" fillId="0" borderId="8" xfId="0" applyFont="1" applyBorder="1" applyAlignment="1">
      <alignment horizontal="center" vertical="center" wrapText="1"/>
    </xf>
    <xf numFmtId="0" fontId="7" fillId="2" borderId="9" xfId="0" applyFont="1" applyFill="1" applyBorder="1" applyAlignment="1">
      <alignment horizontal="left" vertical="top" wrapText="1"/>
    </xf>
    <xf numFmtId="0" fontId="14" fillId="0" borderId="6" xfId="0" applyFont="1" applyBorder="1" applyAlignment="1">
      <alignment horizontal="left" vertical="top"/>
    </xf>
    <xf numFmtId="0" fontId="7" fillId="2" borderId="9" xfId="0" applyFont="1" applyFill="1" applyBorder="1" applyAlignment="1">
      <alignment horizontal="center"/>
    </xf>
    <xf numFmtId="0" fontId="14" fillId="0" borderId="13" xfId="0" applyFont="1" applyBorder="1" applyAlignment="1">
      <alignment horizontal="left" vertical="top"/>
    </xf>
    <xf numFmtId="1" fontId="14" fillId="2" borderId="10" xfId="0" applyNumberFormat="1" applyFont="1" applyFill="1" applyBorder="1" applyAlignment="1">
      <alignment horizontal="left" vertical="top" wrapText="1"/>
    </xf>
    <xf numFmtId="0" fontId="37" fillId="2" borderId="0" xfId="8" applyFont="1" applyFill="1" applyAlignment="1">
      <alignment horizontal="left" vertical="top"/>
    </xf>
    <xf numFmtId="0" fontId="37" fillId="2" borderId="0" xfId="8" applyFont="1" applyFill="1"/>
    <xf numFmtId="0" fontId="33" fillId="2" borderId="0" xfId="8" applyFill="1"/>
    <xf numFmtId="0" fontId="14" fillId="2" borderId="8" xfId="0" applyFont="1" applyFill="1" applyBorder="1"/>
    <xf numFmtId="0" fontId="0" fillId="2" borderId="11" xfId="0" applyFill="1" applyBorder="1"/>
    <xf numFmtId="0" fontId="46" fillId="2" borderId="13" xfId="8" applyFont="1" applyFill="1" applyBorder="1" applyAlignment="1">
      <alignment horizontal="left" vertical="top" wrapText="1"/>
    </xf>
    <xf numFmtId="0" fontId="0" fillId="2" borderId="9" xfId="0" applyFill="1" applyBorder="1"/>
    <xf numFmtId="0" fontId="39" fillId="2" borderId="14" xfId="8" applyFont="1" applyFill="1" applyBorder="1"/>
    <xf numFmtId="0" fontId="39" fillId="2" borderId="0" xfId="8" applyFont="1" applyFill="1"/>
    <xf numFmtId="3" fontId="8" fillId="2" borderId="0" xfId="8" applyNumberFormat="1" applyFont="1" applyFill="1" applyAlignment="1">
      <alignment vertical="center"/>
    </xf>
    <xf numFmtId="0" fontId="38" fillId="2" borderId="0" xfId="8" applyFont="1" applyFill="1"/>
    <xf numFmtId="0" fontId="38" fillId="2" borderId="0" xfId="8" applyFont="1" applyFill="1" applyAlignment="1">
      <alignment horizontal="right"/>
    </xf>
    <xf numFmtId="37" fontId="8" fillId="2" borderId="0" xfId="7" applyNumberFormat="1" applyFont="1" applyFill="1" applyAlignment="1">
      <alignment horizontal="right" vertical="center" wrapText="1"/>
    </xf>
    <xf numFmtId="37" fontId="8" fillId="2" borderId="0" xfId="7" applyNumberFormat="1" applyFont="1" applyFill="1" applyAlignment="1">
      <alignment horizontal="right" vertical="center"/>
    </xf>
    <xf numFmtId="0" fontId="7" fillId="2" borderId="0" xfId="8" applyFont="1" applyFill="1"/>
    <xf numFmtId="3" fontId="7" fillId="2" borderId="0" xfId="8" applyNumberFormat="1" applyFont="1" applyFill="1" applyAlignment="1">
      <alignment horizontal="right" vertical="center"/>
    </xf>
    <xf numFmtId="37" fontId="8" fillId="2" borderId="5" xfId="7" applyNumberFormat="1" applyFont="1" applyFill="1" applyBorder="1" applyAlignment="1">
      <alignment horizontal="right" vertical="center" wrapText="1"/>
    </xf>
    <xf numFmtId="37" fontId="8" fillId="2" borderId="5" xfId="7" applyNumberFormat="1" applyFont="1" applyFill="1" applyBorder="1" applyAlignment="1">
      <alignment horizontal="right" vertical="center"/>
    </xf>
    <xf numFmtId="3" fontId="8" fillId="2" borderId="5" xfId="8" applyNumberFormat="1" applyFont="1" applyFill="1" applyBorder="1" applyAlignment="1">
      <alignment vertical="center"/>
    </xf>
    <xf numFmtId="3" fontId="7" fillId="2" borderId="5" xfId="8" applyNumberFormat="1" applyFont="1" applyFill="1" applyBorder="1" applyAlignment="1">
      <alignment horizontal="right" vertical="center"/>
    </xf>
    <xf numFmtId="37" fontId="8" fillId="2" borderId="0" xfId="7" applyNumberFormat="1" applyFont="1" applyFill="1" applyAlignment="1">
      <alignment horizontal="right" vertical="center" wrapText="1" indent="1"/>
    </xf>
    <xf numFmtId="0" fontId="7" fillId="2" borderId="3" xfId="0" applyFont="1" applyFill="1" applyBorder="1"/>
    <xf numFmtId="0" fontId="39" fillId="2" borderId="5" xfId="8" applyFont="1" applyFill="1" applyBorder="1" applyAlignment="1">
      <alignment horizontal="left" vertical="top"/>
    </xf>
    <xf numFmtId="0" fontId="0" fillId="2" borderId="10" xfId="0" applyFill="1" applyBorder="1"/>
    <xf numFmtId="0" fontId="41" fillId="2" borderId="1" xfId="8" applyFont="1" applyFill="1" applyBorder="1" applyAlignment="1">
      <alignment horizontal="left"/>
    </xf>
    <xf numFmtId="0" fontId="41" fillId="2" borderId="8" xfId="8" applyFont="1" applyFill="1" applyBorder="1" applyAlignment="1">
      <alignment horizontal="left"/>
    </xf>
    <xf numFmtId="0" fontId="46" fillId="2" borderId="4" xfId="8" applyFont="1" applyFill="1" applyBorder="1" applyAlignment="1">
      <alignment horizontal="left" vertical="top"/>
    </xf>
    <xf numFmtId="0" fontId="46" fillId="2" borderId="12" xfId="8" applyFont="1" applyFill="1" applyBorder="1" applyAlignment="1">
      <alignment vertical="top"/>
    </xf>
    <xf numFmtId="0" fontId="46" fillId="2" borderId="8" xfId="8" applyFont="1" applyFill="1" applyBorder="1" applyAlignment="1">
      <alignment horizontal="left" vertical="top"/>
    </xf>
    <xf numFmtId="0" fontId="47" fillId="2" borderId="15" xfId="8" applyFont="1" applyFill="1" applyBorder="1" applyAlignment="1">
      <alignment horizontal="left"/>
    </xf>
    <xf numFmtId="0" fontId="47" fillId="2" borderId="11" xfId="8" applyFont="1" applyFill="1" applyBorder="1" applyAlignment="1">
      <alignment horizontal="left"/>
    </xf>
    <xf numFmtId="0" fontId="46" fillId="2" borderId="3" xfId="8" applyFont="1" applyFill="1" applyBorder="1" applyAlignment="1">
      <alignment horizontal="left" vertical="top"/>
    </xf>
    <xf numFmtId="0" fontId="46" fillId="2" borderId="6" xfId="8" applyFont="1" applyFill="1" applyBorder="1" applyAlignment="1">
      <alignment horizontal="left" vertical="top" wrapText="1"/>
    </xf>
    <xf numFmtId="0" fontId="46" fillId="2" borderId="5" xfId="8" applyFont="1" applyFill="1" applyBorder="1" applyAlignment="1">
      <alignment horizontal="left" vertical="top" wrapText="1"/>
    </xf>
    <xf numFmtId="0" fontId="33" fillId="2" borderId="6" xfId="8" applyFill="1" applyBorder="1" applyAlignment="1">
      <alignment horizontal="left" vertical="top"/>
    </xf>
    <xf numFmtId="0" fontId="33" fillId="2" borderId="13" xfId="8" applyFill="1" applyBorder="1"/>
    <xf numFmtId="0" fontId="33" fillId="2" borderId="5" xfId="8" applyFill="1" applyBorder="1"/>
    <xf numFmtId="0" fontId="39" fillId="2" borderId="9" xfId="8" applyFont="1" applyFill="1" applyBorder="1" applyAlignment="1">
      <alignment horizontal="left" vertical="top"/>
    </xf>
    <xf numFmtId="0" fontId="41" fillId="2" borderId="1" xfId="8" applyFont="1" applyFill="1" applyBorder="1" applyAlignment="1">
      <alignment vertical="top" wrapText="1"/>
    </xf>
    <xf numFmtId="0" fontId="39" fillId="2" borderId="10" xfId="8" applyFont="1" applyFill="1" applyBorder="1"/>
    <xf numFmtId="0" fontId="46" fillId="2" borderId="15" xfId="8" applyFont="1" applyFill="1" applyBorder="1" applyAlignment="1">
      <alignment horizontal="left" vertical="top" textRotation="90" wrapText="1"/>
    </xf>
    <xf numFmtId="0" fontId="8" fillId="2" borderId="0" xfId="5" applyFill="1"/>
    <xf numFmtId="0" fontId="14" fillId="2" borderId="8" xfId="5" applyFont="1" applyFill="1" applyBorder="1" applyAlignment="1">
      <alignment horizontal="left" vertical="top"/>
    </xf>
    <xf numFmtId="0" fontId="14" fillId="2" borderId="15" xfId="5" applyFont="1" applyFill="1" applyBorder="1" applyAlignment="1">
      <alignment horizontal="left" vertical="top"/>
    </xf>
    <xf numFmtId="0" fontId="46" fillId="2" borderId="1" xfId="8" applyFont="1" applyFill="1" applyBorder="1" applyAlignment="1">
      <alignment horizontal="left" vertical="top"/>
    </xf>
    <xf numFmtId="0" fontId="39" fillId="2" borderId="0" xfId="8" applyFont="1" applyFill="1" applyAlignment="1">
      <alignment horizontal="center"/>
    </xf>
    <xf numFmtId="3" fontId="8" fillId="2" borderId="0" xfId="5" applyNumberFormat="1" applyFill="1" applyAlignment="1">
      <alignment horizontal="right"/>
    </xf>
    <xf numFmtId="0" fontId="7" fillId="2" borderId="0" xfId="5" applyFont="1" applyFill="1"/>
    <xf numFmtId="0" fontId="8" fillId="2" borderId="7" xfId="5" applyFill="1" applyBorder="1"/>
    <xf numFmtId="0" fontId="41" fillId="2" borderId="11" xfId="8" applyFont="1" applyFill="1" applyBorder="1" applyAlignment="1">
      <alignment horizontal="left"/>
    </xf>
    <xf numFmtId="0" fontId="39" fillId="2" borderId="4" xfId="8" applyFont="1" applyFill="1" applyBorder="1" applyAlignment="1">
      <alignment horizontal="left"/>
    </xf>
    <xf numFmtId="0" fontId="8" fillId="2" borderId="6" xfId="5" applyFill="1" applyBorder="1"/>
    <xf numFmtId="0" fontId="39" fillId="2" borderId="9" xfId="8" applyFont="1" applyFill="1" applyBorder="1"/>
    <xf numFmtId="0" fontId="40" fillId="2" borderId="6" xfId="8" applyFont="1" applyFill="1" applyBorder="1" applyAlignment="1">
      <alignment horizontal="left" vertical="top" wrapText="1"/>
    </xf>
    <xf numFmtId="3" fontId="8" fillId="2" borderId="0" xfId="5" applyNumberFormat="1" applyFill="1"/>
    <xf numFmtId="0" fontId="46" fillId="2" borderId="0" xfId="8" applyFont="1" applyFill="1" applyAlignment="1">
      <alignment horizontal="left" vertical="top"/>
    </xf>
    <xf numFmtId="0" fontId="14" fillId="2" borderId="4" xfId="5" applyFont="1" applyFill="1" applyBorder="1"/>
    <xf numFmtId="0" fontId="46" fillId="2" borderId="6" xfId="8" applyFont="1" applyFill="1" applyBorder="1" applyAlignment="1">
      <alignment wrapText="1"/>
    </xf>
    <xf numFmtId="0" fontId="46" fillId="2" borderId="6" xfId="8" applyFont="1" applyFill="1" applyBorder="1" applyAlignment="1">
      <alignment horizontal="left" vertical="top"/>
    </xf>
    <xf numFmtId="0" fontId="14" fillId="2" borderId="12" xfId="5" applyFont="1" applyFill="1" applyBorder="1" applyAlignment="1">
      <alignment horizontal="left" vertical="top"/>
    </xf>
    <xf numFmtId="0" fontId="46" fillId="2" borderId="13" xfId="8" applyFont="1" applyFill="1" applyBorder="1" applyAlignment="1">
      <alignment horizontal="left" vertical="top"/>
    </xf>
    <xf numFmtId="0" fontId="46" fillId="2" borderId="1" xfId="8" applyFont="1" applyFill="1" applyBorder="1" applyAlignment="1">
      <alignment horizontal="left" vertical="top" wrapText="1"/>
    </xf>
    <xf numFmtId="0" fontId="8" fillId="2" borderId="0" xfId="11" applyFont="1" applyFill="1"/>
    <xf numFmtId="0" fontId="11" fillId="2" borderId="0" xfId="10" applyFont="1" applyFill="1"/>
    <xf numFmtId="0" fontId="8" fillId="2" borderId="0" xfId="10" applyFont="1" applyFill="1"/>
    <xf numFmtId="0" fontId="14" fillId="2" borderId="1" xfId="15" applyFont="1" applyFill="1" applyBorder="1" applyAlignment="1">
      <alignment horizontal="left" vertical="top" wrapText="1"/>
    </xf>
    <xf numFmtId="0" fontId="7" fillId="2" borderId="0" xfId="15" applyFont="1" applyFill="1" applyAlignment="1">
      <alignment horizontal="center" vertical="center" wrapText="1"/>
    </xf>
    <xf numFmtId="0" fontId="19" fillId="2" borderId="0" xfId="10" applyFont="1" applyFill="1" applyAlignment="1">
      <alignment horizontal="center" vertical="center" wrapText="1"/>
    </xf>
    <xf numFmtId="0" fontId="7" fillId="2" borderId="0" xfId="7" applyFont="1" applyFill="1" applyAlignment="1">
      <alignment horizontal="center"/>
    </xf>
    <xf numFmtId="3" fontId="8" fillId="2" borderId="0" xfId="15" applyNumberFormat="1" applyFill="1" applyAlignment="1">
      <alignment vertical="center"/>
    </xf>
    <xf numFmtId="3" fontId="7" fillId="2" borderId="0" xfId="15" applyNumberFormat="1" applyFont="1" applyFill="1" applyAlignment="1">
      <alignment vertical="center"/>
    </xf>
    <xf numFmtId="0" fontId="7" fillId="2" borderId="0" xfId="15" applyFont="1" applyFill="1" applyAlignment="1">
      <alignment vertical="center"/>
    </xf>
    <xf numFmtId="173" fontId="7" fillId="2" borderId="0" xfId="15" applyNumberFormat="1" applyFont="1" applyFill="1" applyAlignment="1">
      <alignment horizontal="center" vertical="center"/>
    </xf>
    <xf numFmtId="0" fontId="7" fillId="2" borderId="0" xfId="15" applyFont="1" applyFill="1" applyAlignment="1">
      <alignment horizontal="right" vertical="center"/>
    </xf>
    <xf numFmtId="0" fontId="19" fillId="2" borderId="0" xfId="15" applyFont="1" applyFill="1"/>
    <xf numFmtId="3" fontId="8" fillId="2" borderId="0" xfId="11" applyNumberFormat="1" applyFont="1" applyFill="1"/>
    <xf numFmtId="0" fontId="8" fillId="2" borderId="7" xfId="11" applyFont="1" applyFill="1" applyBorder="1"/>
    <xf numFmtId="0" fontId="16" fillId="2" borderId="0" xfId="10" applyFont="1" applyFill="1"/>
    <xf numFmtId="3" fontId="8" fillId="2" borderId="5" xfId="15" applyNumberFormat="1" applyFill="1" applyBorder="1" applyAlignment="1">
      <alignment vertical="center"/>
    </xf>
    <xf numFmtId="3" fontId="7" fillId="2" borderId="5" xfId="15" applyNumberFormat="1" applyFont="1" applyFill="1" applyBorder="1" applyAlignment="1">
      <alignment vertical="center"/>
    </xf>
    <xf numFmtId="3" fontId="8" fillId="2" borderId="5" xfId="5" applyNumberFormat="1" applyFill="1" applyBorder="1" applyAlignment="1">
      <alignment horizontal="right"/>
    </xf>
    <xf numFmtId="3" fontId="8" fillId="2" borderId="5" xfId="5" applyNumberFormat="1" applyFill="1" applyBorder="1"/>
    <xf numFmtId="0" fontId="36" fillId="2" borderId="0" xfId="9" applyFill="1"/>
    <xf numFmtId="0" fontId="36" fillId="2" borderId="0" xfId="9" applyFill="1" applyAlignment="1">
      <alignment horizontal="center"/>
    </xf>
    <xf numFmtId="0" fontId="37" fillId="2" borderId="0" xfId="9" applyFont="1" applyFill="1"/>
    <xf numFmtId="0" fontId="39" fillId="2" borderId="0" xfId="9" applyFont="1" applyFill="1" applyAlignment="1">
      <alignment horizontal="center" vertical="center" wrapText="1"/>
    </xf>
    <xf numFmtId="174" fontId="36" fillId="2" borderId="0" xfId="9" applyNumberFormat="1" applyFill="1" applyAlignment="1">
      <alignment horizontal="center"/>
    </xf>
    <xf numFmtId="174" fontId="36" fillId="2" borderId="0" xfId="9" applyNumberFormat="1" applyFill="1"/>
    <xf numFmtId="0" fontId="39" fillId="2" borderId="0" xfId="9" applyFont="1" applyFill="1"/>
    <xf numFmtId="0" fontId="39" fillId="2" borderId="0" xfId="9" applyFont="1" applyFill="1" applyAlignment="1">
      <alignment horizontal="center"/>
    </xf>
    <xf numFmtId="0" fontId="39" fillId="2" borderId="1" xfId="9" applyFont="1" applyFill="1" applyBorder="1" applyAlignment="1">
      <alignment horizontal="left" vertical="top" wrapText="1"/>
    </xf>
    <xf numFmtId="0" fontId="46" fillId="2" borderId="1" xfId="9" applyFont="1" applyFill="1" applyBorder="1" applyAlignment="1">
      <alignment horizontal="left" vertical="top" wrapText="1"/>
    </xf>
    <xf numFmtId="0" fontId="0" fillId="2" borderId="0" xfId="0" applyFill="1" applyAlignment="1">
      <alignment vertical="center"/>
    </xf>
    <xf numFmtId="0" fontId="8" fillId="2" borderId="0" xfId="13" applyFont="1" applyFill="1"/>
    <xf numFmtId="0" fontId="32" fillId="2" borderId="0" xfId="13" applyFont="1" applyFill="1" applyAlignment="1">
      <alignment horizontal="right"/>
    </xf>
    <xf numFmtId="0" fontId="32" fillId="2" borderId="0" xfId="13" applyFont="1" applyFill="1" applyAlignment="1">
      <alignment horizontal="centerContinuous"/>
    </xf>
    <xf numFmtId="0" fontId="8" fillId="2" borderId="0" xfId="13" applyFont="1" applyFill="1" applyAlignment="1">
      <alignment horizontal="centerContinuous"/>
    </xf>
    <xf numFmtId="0" fontId="35" fillId="2" borderId="0" xfId="13" applyFont="1" applyFill="1" applyAlignment="1">
      <alignment horizontal="centerContinuous"/>
    </xf>
    <xf numFmtId="0" fontId="17" fillId="2" borderId="0" xfId="0" applyFont="1" applyFill="1" applyAlignment="1">
      <alignment horizontal="centerContinuous"/>
    </xf>
    <xf numFmtId="173" fontId="19" fillId="2" borderId="0" xfId="0" applyNumberFormat="1" applyFont="1" applyFill="1" applyAlignment="1">
      <alignment vertical="center"/>
    </xf>
    <xf numFmtId="0" fontId="19" fillId="2" borderId="0" xfId="0" applyFont="1" applyFill="1" applyAlignment="1">
      <alignment vertical="center"/>
    </xf>
    <xf numFmtId="0" fontId="16" fillId="2" borderId="0" xfId="0" applyFont="1" applyFill="1" applyAlignment="1">
      <alignment horizontal="center" vertical="center"/>
    </xf>
    <xf numFmtId="0" fontId="16" fillId="2" borderId="0" xfId="0" applyFont="1" applyFill="1" applyAlignment="1">
      <alignment vertical="center"/>
    </xf>
    <xf numFmtId="0" fontId="31" fillId="2" borderId="0" xfId="0" applyFont="1" applyFill="1" applyAlignment="1">
      <alignment horizontal="left"/>
    </xf>
    <xf numFmtId="0" fontId="7" fillId="2" borderId="0" xfId="0" applyFont="1" applyFill="1" applyAlignment="1">
      <alignment horizontal="centerContinuous"/>
    </xf>
    <xf numFmtId="3" fontId="8" fillId="2" borderId="5" xfId="0" applyNumberFormat="1" applyFont="1" applyFill="1" applyBorder="1" applyAlignment="1">
      <alignment horizontal="right"/>
    </xf>
    <xf numFmtId="0" fontId="8" fillId="0" borderId="0" xfId="0" applyFont="1" applyAlignment="1">
      <alignment horizontal="center" vertical="center" wrapText="1"/>
    </xf>
    <xf numFmtId="0" fontId="11" fillId="2" borderId="7" xfId="0" applyFont="1" applyFill="1" applyBorder="1"/>
    <xf numFmtId="0" fontId="14" fillId="2" borderId="4" xfId="0" applyFont="1" applyFill="1" applyBorder="1"/>
    <xf numFmtId="0" fontId="46" fillId="2" borderId="6" xfId="8" applyFont="1" applyFill="1" applyBorder="1" applyAlignment="1">
      <alignment vertical="top"/>
    </xf>
    <xf numFmtId="4" fontId="8" fillId="2" borderId="0" xfId="11" applyNumberFormat="1" applyFont="1" applyFill="1"/>
    <xf numFmtId="0" fontId="11" fillId="2" borderId="0" xfId="7" applyFont="1" applyFill="1" applyAlignment="1">
      <alignment vertical="center"/>
    </xf>
    <xf numFmtId="0" fontId="8" fillId="2" borderId="0" xfId="7" applyFont="1" applyFill="1" applyAlignment="1">
      <alignment vertical="center" wrapText="1"/>
    </xf>
    <xf numFmtId="0" fontId="42" fillId="2" borderId="0" xfId="7" applyFont="1" applyFill="1" applyAlignment="1">
      <alignment vertical="center" wrapText="1"/>
    </xf>
    <xf numFmtId="3" fontId="8" fillId="2" borderId="0" xfId="2" applyNumberFormat="1" applyFont="1" applyFill="1" applyBorder="1" applyAlignment="1">
      <alignment vertical="center" wrapText="1"/>
    </xf>
    <xf numFmtId="0" fontId="7" fillId="2" borderId="4" xfId="7" applyFont="1" applyFill="1" applyBorder="1" applyAlignment="1">
      <alignment horizontal="left" vertical="top" wrapText="1"/>
    </xf>
    <xf numFmtId="0" fontId="7" fillId="2" borderId="12" xfId="7" applyFont="1" applyFill="1" applyBorder="1" applyAlignment="1">
      <alignment horizontal="left" vertical="top" wrapText="1"/>
    </xf>
    <xf numFmtId="0" fontId="7" fillId="2" borderId="11" xfId="7" applyFont="1" applyFill="1" applyBorder="1" applyAlignment="1">
      <alignment vertical="top" wrapText="1"/>
    </xf>
    <xf numFmtId="0" fontId="7" fillId="2" borderId="1" xfId="7" applyFont="1" applyFill="1" applyBorder="1" applyAlignment="1">
      <alignment vertical="top" wrapText="1"/>
    </xf>
    <xf numFmtId="0" fontId="7" fillId="2" borderId="9" xfId="7" applyFont="1" applyFill="1" applyBorder="1" applyAlignment="1">
      <alignment horizontal="left" vertical="top" wrapText="1"/>
    </xf>
    <xf numFmtId="0" fontId="7" fillId="2" borderId="14" xfId="7" applyFont="1" applyFill="1" applyBorder="1" applyAlignment="1">
      <alignment horizontal="left" vertical="top" wrapText="1"/>
    </xf>
    <xf numFmtId="0" fontId="19" fillId="2" borderId="0" xfId="7" applyFont="1" applyFill="1" applyAlignment="1">
      <alignment horizontal="center" vertical="center" wrapText="1"/>
    </xf>
    <xf numFmtId="3" fontId="8" fillId="2" borderId="0" xfId="7" applyNumberFormat="1" applyFont="1" applyFill="1" applyAlignment="1">
      <alignment horizontal="right" vertical="center" wrapText="1"/>
    </xf>
    <xf numFmtId="165" fontId="8" fillId="2" borderId="0" xfId="7" applyNumberFormat="1" applyFont="1" applyFill="1" applyAlignment="1">
      <alignment horizontal="right" vertical="center" wrapText="1"/>
    </xf>
    <xf numFmtId="3" fontId="8" fillId="2" borderId="0" xfId="7" applyNumberFormat="1" applyFont="1" applyFill="1" applyAlignment="1">
      <alignment horizontal="right" vertical="center"/>
    </xf>
    <xf numFmtId="3" fontId="7" fillId="2" borderId="0" xfId="7" applyNumberFormat="1" applyFont="1" applyFill="1" applyAlignment="1">
      <alignment horizontal="right" vertical="center" wrapText="1"/>
    </xf>
    <xf numFmtId="165" fontId="7" fillId="2" borderId="0" xfId="7" applyNumberFormat="1" applyFont="1" applyFill="1" applyAlignment="1">
      <alignment horizontal="right" vertical="center" wrapText="1"/>
    </xf>
    <xf numFmtId="176" fontId="7" fillId="2" borderId="0" xfId="7" applyNumberFormat="1" applyFont="1" applyFill="1" applyAlignment="1">
      <alignment horizontal="right" vertical="center" wrapText="1"/>
    </xf>
    <xf numFmtId="2" fontId="7" fillId="2" borderId="0" xfId="7" applyNumberFormat="1" applyFont="1" applyFill="1" applyAlignment="1">
      <alignment horizontal="right" vertical="center" wrapText="1"/>
    </xf>
    <xf numFmtId="0" fontId="7" fillId="2" borderId="0" xfId="7" applyFont="1" applyFill="1" applyAlignment="1">
      <alignment horizontal="left"/>
    </xf>
    <xf numFmtId="3" fontId="14" fillId="2" borderId="0" xfId="7" applyNumberFormat="1" applyFont="1" applyFill="1" applyAlignment="1">
      <alignment horizontal="right" vertical="center" wrapText="1"/>
    </xf>
    <xf numFmtId="165" fontId="14" fillId="2" borderId="0" xfId="7" applyNumberFormat="1" applyFont="1" applyFill="1" applyAlignment="1">
      <alignment horizontal="right" vertical="center"/>
    </xf>
    <xf numFmtId="0" fontId="16" fillId="2" borderId="0" xfId="7" applyFont="1" applyFill="1"/>
    <xf numFmtId="3" fontId="8" fillId="2" borderId="0" xfId="7" applyNumberFormat="1" applyFont="1" applyFill="1"/>
    <xf numFmtId="0" fontId="8" fillId="2" borderId="0" xfId="7" applyFont="1" applyFill="1"/>
    <xf numFmtId="3" fontId="8" fillId="2" borderId="0" xfId="2" applyNumberFormat="1" applyFont="1" applyFill="1" applyAlignment="1">
      <alignment horizontal="center"/>
    </xf>
    <xf numFmtId="0" fontId="16" fillId="2" borderId="7" xfId="7" applyFont="1" applyFill="1" applyBorder="1"/>
    <xf numFmtId="0" fontId="8" fillId="2" borderId="7" xfId="7" applyFont="1" applyFill="1" applyBorder="1"/>
    <xf numFmtId="3" fontId="8" fillId="2" borderId="7" xfId="2" applyNumberFormat="1" applyFont="1" applyFill="1" applyBorder="1" applyAlignment="1">
      <alignment horizontal="center"/>
    </xf>
    <xf numFmtId="4" fontId="8" fillId="2" borderId="7" xfId="11" applyNumberFormat="1" applyFont="1" applyFill="1" applyBorder="1"/>
    <xf numFmtId="0" fontId="8" fillId="2" borderId="0" xfId="7" applyFont="1" applyFill="1" applyAlignment="1">
      <alignment horizontal="centerContinuous" vertical="center" wrapText="1"/>
    </xf>
    <xf numFmtId="4" fontId="7" fillId="2" borderId="8" xfId="7" applyNumberFormat="1" applyFont="1" applyFill="1" applyBorder="1" applyAlignment="1">
      <alignment vertical="top" wrapText="1"/>
    </xf>
    <xf numFmtId="173" fontId="7" fillId="2" borderId="0" xfId="7" applyNumberFormat="1" applyFont="1" applyFill="1" applyAlignment="1">
      <alignment horizontal="center"/>
    </xf>
    <xf numFmtId="3" fontId="8" fillId="2" borderId="5" xfId="7" applyNumberFormat="1" applyFont="1" applyFill="1" applyBorder="1" applyAlignment="1">
      <alignment horizontal="right" vertical="center" wrapText="1"/>
    </xf>
    <xf numFmtId="0" fontId="7" fillId="2" borderId="2" xfId="7" applyFont="1" applyFill="1" applyBorder="1" applyAlignment="1">
      <alignment horizontal="left" vertical="top" wrapText="1"/>
    </xf>
    <xf numFmtId="0" fontId="7" fillId="2" borderId="10" xfId="7" applyFont="1" applyFill="1" applyBorder="1" applyAlignment="1">
      <alignment horizontal="left" vertical="top" wrapText="1"/>
    </xf>
    <xf numFmtId="0" fontId="7" fillId="2" borderId="5" xfId="7" applyFont="1" applyFill="1" applyBorder="1" applyAlignment="1">
      <alignment horizontal="center"/>
    </xf>
    <xf numFmtId="173" fontId="7" fillId="2" borderId="5" xfId="7" applyNumberFormat="1" applyFont="1" applyFill="1" applyBorder="1" applyAlignment="1">
      <alignment horizontal="center"/>
    </xf>
    <xf numFmtId="4" fontId="19" fillId="2" borderId="0" xfId="7" applyNumberFormat="1" applyFont="1" applyFill="1" applyAlignment="1">
      <alignment horizontal="right" vertical="center" wrapText="1" indent="1"/>
    </xf>
    <xf numFmtId="2" fontId="8" fillId="2" borderId="0" xfId="7" applyNumberFormat="1" applyFont="1" applyFill="1" applyAlignment="1">
      <alignment horizontal="right" vertical="center" wrapText="1" indent="1"/>
    </xf>
    <xf numFmtId="2" fontId="7" fillId="2" borderId="0" xfId="7" applyNumberFormat="1" applyFont="1" applyFill="1" applyAlignment="1">
      <alignment horizontal="right" vertical="center" wrapText="1" indent="1"/>
    </xf>
    <xf numFmtId="167" fontId="8" fillId="2" borderId="0" xfId="7" applyNumberFormat="1" applyFont="1" applyFill="1" applyAlignment="1">
      <alignment horizontal="right" vertical="center" wrapText="1"/>
    </xf>
    <xf numFmtId="167" fontId="7" fillId="2" borderId="0" xfId="7" applyNumberFormat="1" applyFont="1" applyFill="1" applyAlignment="1">
      <alignment horizontal="right" vertical="center" wrapText="1"/>
    </xf>
    <xf numFmtId="0" fontId="0" fillId="2" borderId="0" xfId="0" applyFill="1" applyAlignment="1">
      <alignment horizontal="left"/>
    </xf>
    <xf numFmtId="0" fontId="19" fillId="2" borderId="9" xfId="0" applyFont="1" applyFill="1" applyBorder="1" applyAlignment="1">
      <alignment horizontal="center" vertical="center" wrapText="1"/>
    </xf>
    <xf numFmtId="0" fontId="19" fillId="2" borderId="7" xfId="0" applyFont="1" applyFill="1" applyBorder="1" applyAlignment="1">
      <alignment horizontal="center" vertical="center" wrapText="1"/>
    </xf>
    <xf numFmtId="37" fontId="7" fillId="2" borderId="5" xfId="7" applyNumberFormat="1" applyFont="1" applyFill="1" applyBorder="1" applyAlignment="1">
      <alignment horizontal="right" vertical="center" wrapText="1"/>
    </xf>
    <xf numFmtId="37" fontId="7" fillId="2" borderId="0" xfId="7" applyNumberFormat="1" applyFont="1" applyFill="1" applyAlignment="1">
      <alignment horizontal="right" vertical="center" wrapText="1"/>
    </xf>
    <xf numFmtId="37" fontId="25" fillId="2" borderId="0" xfId="7" applyNumberFormat="1" applyFont="1" applyFill="1" applyAlignment="1">
      <alignment horizontal="right" vertical="center" wrapText="1"/>
    </xf>
    <xf numFmtId="37" fontId="7" fillId="2" borderId="0" xfId="0" applyNumberFormat="1" applyFont="1" applyFill="1" applyAlignment="1">
      <alignment horizontal="right" vertical="center" wrapText="1"/>
    </xf>
    <xf numFmtId="0" fontId="14" fillId="2" borderId="0" xfId="7" applyFont="1" applyFill="1" applyAlignment="1">
      <alignment horizontal="left"/>
    </xf>
    <xf numFmtId="0" fontId="16" fillId="2" borderId="0" xfId="7" applyFont="1" applyFill="1" applyAlignment="1">
      <alignment vertical="center"/>
    </xf>
    <xf numFmtId="3" fontId="8" fillId="2" borderId="0" xfId="7" applyNumberFormat="1" applyFont="1" applyFill="1" applyAlignment="1">
      <alignment vertical="center"/>
    </xf>
    <xf numFmtId="0" fontId="8" fillId="2" borderId="0" xfId="7" applyFont="1" applyFill="1" applyAlignment="1">
      <alignment vertical="center"/>
    </xf>
    <xf numFmtId="0" fontId="14" fillId="2" borderId="0" xfId="7" applyFont="1" applyFill="1" applyAlignment="1">
      <alignment horizontal="center" vertical="top" wrapText="1"/>
    </xf>
    <xf numFmtId="0" fontId="14" fillId="2" borderId="1" xfId="7" applyFont="1" applyFill="1" applyBorder="1" applyAlignment="1">
      <alignment horizontal="left" vertical="top" wrapText="1"/>
    </xf>
    <xf numFmtId="0" fontId="14" fillId="2" borderId="11" xfId="7" applyFont="1" applyFill="1" applyBorder="1" applyAlignment="1">
      <alignment horizontal="left" vertical="top" wrapText="1"/>
    </xf>
    <xf numFmtId="0" fontId="14" fillId="2" borderId="4" xfId="7" applyFont="1" applyFill="1" applyBorder="1" applyAlignment="1">
      <alignment horizontal="left" vertical="top" wrapText="1"/>
    </xf>
    <xf numFmtId="0" fontId="14" fillId="2" borderId="9" xfId="7" applyFont="1" applyFill="1" applyBorder="1" applyAlignment="1">
      <alignment horizontal="left" vertical="top" wrapText="1"/>
    </xf>
    <xf numFmtId="0" fontId="14" fillId="2" borderId="9" xfId="0" applyFont="1" applyFill="1" applyBorder="1" applyAlignment="1">
      <alignment horizontal="left" vertical="top" wrapText="1"/>
    </xf>
    <xf numFmtId="0" fontId="16" fillId="2" borderId="0" xfId="7" applyFont="1" applyFill="1" applyAlignment="1">
      <alignment horizontal="left"/>
    </xf>
    <xf numFmtId="0" fontId="8" fillId="2" borderId="0" xfId="7" applyFont="1" applyFill="1" applyAlignment="1">
      <alignment horizontal="left" vertical="center" wrapText="1"/>
    </xf>
    <xf numFmtId="0" fontId="14" fillId="2" borderId="8" xfId="7" applyFont="1" applyFill="1" applyBorder="1" applyAlignment="1">
      <alignment horizontal="left" vertical="top" wrapText="1"/>
    </xf>
    <xf numFmtId="0" fontId="19" fillId="2" borderId="14" xfId="0" applyFont="1" applyFill="1" applyBorder="1" applyAlignment="1">
      <alignment horizontal="center" vertical="center" wrapText="1"/>
    </xf>
    <xf numFmtId="37" fontId="14" fillId="2" borderId="0" xfId="7" applyNumberFormat="1" applyFont="1" applyFill="1" applyAlignment="1">
      <alignment horizontal="right" vertical="center" wrapText="1"/>
    </xf>
    <xf numFmtId="0" fontId="16" fillId="2" borderId="0" xfId="0" applyFont="1" applyFill="1" applyAlignment="1">
      <alignment horizontal="left"/>
    </xf>
    <xf numFmtId="0" fontId="0" fillId="2" borderId="3" xfId="0" applyFill="1" applyBorder="1"/>
    <xf numFmtId="0" fontId="19" fillId="2" borderId="10" xfId="0" applyFont="1" applyFill="1" applyBorder="1" applyAlignment="1">
      <alignment horizontal="center" vertical="center" wrapText="1"/>
    </xf>
    <xf numFmtId="0" fontId="25" fillId="2" borderId="0" xfId="7" applyFont="1" applyFill="1" applyAlignment="1">
      <alignment horizontal="center"/>
    </xf>
    <xf numFmtId="0" fontId="25" fillId="2" borderId="0" xfId="7" applyFont="1" applyFill="1" applyAlignment="1">
      <alignment horizontal="left"/>
    </xf>
    <xf numFmtId="0" fontId="16" fillId="2" borderId="0" xfId="7" applyFont="1" applyFill="1" applyAlignment="1">
      <alignment horizontal="left" vertical="center"/>
    </xf>
    <xf numFmtId="0" fontId="8" fillId="2" borderId="0" xfId="7" applyFont="1" applyFill="1" applyAlignment="1">
      <alignment horizontal="left" vertical="center"/>
    </xf>
    <xf numFmtId="0" fontId="8" fillId="2" borderId="0" xfId="7" applyFont="1" applyFill="1" applyAlignment="1">
      <alignment horizontal="left"/>
    </xf>
    <xf numFmtId="0" fontId="12" fillId="2" borderId="0" xfId="7" applyFont="1" applyFill="1" applyAlignment="1">
      <alignment vertical="center" wrapText="1"/>
    </xf>
    <xf numFmtId="0" fontId="26" fillId="2" borderId="11" xfId="7" applyFont="1" applyFill="1" applyBorder="1" applyAlignment="1">
      <alignment horizontal="left" vertical="top" wrapText="1"/>
    </xf>
    <xf numFmtId="0" fontId="26" fillId="2" borderId="1" xfId="7" applyFont="1" applyFill="1" applyBorder="1" applyAlignment="1">
      <alignment horizontal="left" vertical="top" wrapText="1"/>
    </xf>
    <xf numFmtId="0" fontId="26" fillId="2" borderId="8" xfId="7" applyFont="1" applyFill="1" applyBorder="1" applyAlignment="1">
      <alignment horizontal="left" vertical="top" wrapText="1"/>
    </xf>
    <xf numFmtId="0" fontId="26" fillId="2" borderId="11" xfId="7" applyFont="1" applyFill="1" applyBorder="1" applyAlignment="1">
      <alignment wrapText="1"/>
    </xf>
    <xf numFmtId="0" fontId="26" fillId="2" borderId="1" xfId="7" applyFont="1" applyFill="1" applyBorder="1" applyAlignment="1">
      <alignment wrapText="1"/>
    </xf>
    <xf numFmtId="4" fontId="26" fillId="2" borderId="8" xfId="7" applyNumberFormat="1" applyFont="1" applyFill="1" applyBorder="1" applyAlignment="1">
      <alignment wrapText="1"/>
    </xf>
    <xf numFmtId="0" fontId="26" fillId="2" borderId="1" xfId="7" applyFont="1" applyFill="1" applyBorder="1" applyAlignment="1">
      <alignment vertical="center" wrapText="1"/>
    </xf>
    <xf numFmtId="0" fontId="26" fillId="2" borderId="8" xfId="7" applyFont="1" applyFill="1" applyBorder="1" applyAlignment="1">
      <alignment vertical="center" wrapText="1"/>
    </xf>
    <xf numFmtId="0" fontId="19" fillId="2" borderId="7" xfId="7" applyFont="1" applyFill="1" applyBorder="1" applyAlignment="1">
      <alignment horizontal="center" vertical="center" wrapText="1"/>
    </xf>
    <xf numFmtId="0" fontId="26" fillId="2" borderId="11" xfId="7" applyFont="1" applyFill="1" applyBorder="1" applyAlignment="1">
      <alignment vertical="center" wrapText="1"/>
    </xf>
    <xf numFmtId="0" fontId="19" fillId="2" borderId="14" xfId="7" applyFont="1" applyFill="1" applyBorder="1" applyAlignment="1">
      <alignment horizontal="center" vertical="center" wrapText="1"/>
    </xf>
    <xf numFmtId="0" fontId="7" fillId="2" borderId="1" xfId="0" applyFont="1" applyFill="1" applyBorder="1" applyAlignment="1">
      <alignment horizontal="center" vertical="top" wrapText="1"/>
    </xf>
    <xf numFmtId="0" fontId="7" fillId="2" borderId="8" xfId="0" applyFont="1" applyFill="1" applyBorder="1" applyAlignment="1">
      <alignment horizontal="center" vertical="top" wrapText="1"/>
    </xf>
    <xf numFmtId="0" fontId="14" fillId="2" borderId="2" xfId="0" applyFont="1" applyFill="1" applyBorder="1" applyAlignment="1">
      <alignment horizontal="center" vertical="top" wrapText="1"/>
    </xf>
    <xf numFmtId="0" fontId="14" fillId="2" borderId="3" xfId="7" applyFont="1" applyFill="1" applyBorder="1" applyAlignment="1">
      <alignment vertical="top" wrapText="1"/>
    </xf>
    <xf numFmtId="0" fontId="14" fillId="2" borderId="12" xfId="7" applyFont="1" applyFill="1" applyBorder="1" applyAlignment="1">
      <alignment vertical="top" wrapText="1"/>
    </xf>
    <xf numFmtId="0" fontId="14" fillId="2" borderId="1" xfId="7" applyFont="1" applyFill="1" applyBorder="1" applyAlignment="1">
      <alignment vertical="top" wrapText="1"/>
    </xf>
    <xf numFmtId="0" fontId="25" fillId="2" borderId="12" xfId="0" applyFont="1" applyFill="1" applyBorder="1" applyAlignment="1">
      <alignment horizontal="left" vertical="top" wrapText="1"/>
    </xf>
    <xf numFmtId="0" fontId="25" fillId="2" borderId="9" xfId="0" applyFont="1" applyFill="1" applyBorder="1" applyAlignment="1">
      <alignment horizontal="left" vertical="top" wrapText="1"/>
    </xf>
    <xf numFmtId="0" fontId="25" fillId="2" borderId="14" xfId="0" applyFont="1" applyFill="1" applyBorder="1" applyAlignment="1">
      <alignment horizontal="left" vertical="top" wrapText="1"/>
    </xf>
    <xf numFmtId="3" fontId="26" fillId="2" borderId="11" xfId="0" applyNumberFormat="1" applyFont="1" applyFill="1" applyBorder="1" applyAlignment="1">
      <alignment horizontal="left" vertical="center" wrapText="1"/>
    </xf>
    <xf numFmtId="3" fontId="26" fillId="2" borderId="1" xfId="0" applyNumberFormat="1" applyFont="1" applyFill="1" applyBorder="1" applyAlignment="1">
      <alignment horizontal="left" vertical="center" wrapText="1"/>
    </xf>
    <xf numFmtId="3" fontId="25" fillId="2" borderId="0" xfId="0" applyNumberFormat="1" applyFont="1" applyFill="1" applyAlignment="1">
      <alignment horizontal="center" vertical="center" wrapText="1"/>
    </xf>
    <xf numFmtId="0" fontId="14" fillId="2" borderId="0" xfId="0" applyFont="1" applyFill="1" applyAlignment="1">
      <alignment vertical="center"/>
    </xf>
    <xf numFmtId="3" fontId="0" fillId="2" borderId="0" xfId="0" applyNumberFormat="1" applyFill="1" applyAlignment="1">
      <alignment vertical="center"/>
    </xf>
    <xf numFmtId="0" fontId="0" fillId="2" borderId="7" xfId="0" applyFill="1" applyBorder="1" applyAlignment="1">
      <alignment vertical="center"/>
    </xf>
    <xf numFmtId="3" fontId="14" fillId="2" borderId="11" xfId="0" applyNumberFormat="1" applyFont="1" applyFill="1" applyBorder="1" applyAlignment="1">
      <alignment horizontal="left" vertical="top" wrapText="1"/>
    </xf>
    <xf numFmtId="3" fontId="14" fillId="2" borderId="8" xfId="0" applyNumberFormat="1" applyFont="1" applyFill="1" applyBorder="1" applyAlignment="1">
      <alignment horizontal="left" vertical="top" wrapText="1"/>
    </xf>
    <xf numFmtId="0" fontId="7" fillId="2" borderId="5" xfId="0" applyFont="1" applyFill="1" applyBorder="1" applyAlignment="1">
      <alignment vertical="center"/>
    </xf>
    <xf numFmtId="0" fontId="17" fillId="2" borderId="1" xfId="0" applyFont="1" applyFill="1" applyBorder="1" applyAlignment="1">
      <alignment horizontal="left" vertical="top"/>
    </xf>
    <xf numFmtId="0" fontId="8" fillId="2" borderId="1" xfId="0" applyFont="1" applyFill="1" applyBorder="1" applyAlignment="1">
      <alignment horizontal="left" vertical="top"/>
    </xf>
    <xf numFmtId="0" fontId="8" fillId="2" borderId="8" xfId="0" applyFont="1" applyFill="1" applyBorder="1" applyAlignment="1">
      <alignment horizontal="left" vertical="top"/>
    </xf>
    <xf numFmtId="0" fontId="17" fillId="2" borderId="0" xfId="0" applyFont="1" applyFill="1"/>
    <xf numFmtId="0" fontId="17" fillId="2" borderId="0" xfId="0" applyFont="1" applyFill="1" applyAlignment="1">
      <alignment horizontal="right"/>
    </xf>
    <xf numFmtId="0" fontId="19" fillId="2" borderId="0" xfId="0" applyFont="1" applyFill="1" applyAlignment="1">
      <alignment horizontal="center" wrapText="1"/>
    </xf>
    <xf numFmtId="0" fontId="16" fillId="2" borderId="0" xfId="0" applyFont="1" applyFill="1" applyAlignment="1">
      <alignment horizontal="right" vertical="center"/>
    </xf>
    <xf numFmtId="0" fontId="7" fillId="2" borderId="8" xfId="0" applyFont="1" applyFill="1" applyBorder="1" applyAlignment="1">
      <alignment horizontal="left" vertical="top" wrapText="1"/>
    </xf>
    <xf numFmtId="1" fontId="0" fillId="2" borderId="0" xfId="0" applyNumberFormat="1" applyFill="1"/>
    <xf numFmtId="0" fontId="0" fillId="2" borderId="0" xfId="0" applyFill="1" applyAlignment="1">
      <alignment horizontal="center" vertical="center" wrapText="1"/>
    </xf>
    <xf numFmtId="0" fontId="7" fillId="2" borderId="0" xfId="6" applyFont="1" applyFill="1" applyAlignment="1">
      <alignment horizontal="center" vertical="center"/>
    </xf>
    <xf numFmtId="1" fontId="0" fillId="2" borderId="3" xfId="0" applyNumberFormat="1" applyFill="1" applyBorder="1"/>
    <xf numFmtId="0" fontId="25" fillId="2" borderId="9" xfId="0" applyFont="1" applyFill="1" applyBorder="1" applyAlignment="1">
      <alignment horizontal="center" vertical="center" wrapText="1"/>
    </xf>
    <xf numFmtId="0" fontId="25" fillId="2" borderId="14" xfId="0" applyFont="1" applyFill="1" applyBorder="1" applyAlignment="1">
      <alignment horizontal="center" vertical="center" wrapText="1"/>
    </xf>
    <xf numFmtId="3" fontId="26" fillId="2" borderId="1" xfId="0" applyNumberFormat="1" applyFont="1" applyFill="1" applyBorder="1" applyAlignment="1">
      <alignment horizontal="left" vertical="top" wrapText="1"/>
    </xf>
    <xf numFmtId="3" fontId="26" fillId="2" borderId="8" xfId="0" applyNumberFormat="1" applyFont="1" applyFill="1" applyBorder="1" applyAlignment="1">
      <alignment horizontal="left" vertical="top" wrapText="1"/>
    </xf>
    <xf numFmtId="0" fontId="22" fillId="2" borderId="0" xfId="0" applyFont="1" applyFill="1" applyAlignment="1">
      <alignment vertical="center"/>
    </xf>
    <xf numFmtId="3" fontId="7" fillId="2" borderId="0" xfId="0" applyNumberFormat="1" applyFont="1" applyFill="1" applyAlignment="1">
      <alignment horizontal="right" vertical="center"/>
    </xf>
    <xf numFmtId="0" fontId="7" fillId="2" borderId="5" xfId="6" applyFont="1" applyFill="1" applyBorder="1" applyAlignment="1">
      <alignment horizontal="center" vertical="center"/>
    </xf>
    <xf numFmtId="1" fontId="7" fillId="2" borderId="0" xfId="0" applyNumberFormat="1" applyFont="1" applyFill="1" applyAlignment="1">
      <alignment horizontal="right" indent="1"/>
    </xf>
    <xf numFmtId="165" fontId="7" fillId="2" borderId="0" xfId="0" applyNumberFormat="1" applyFont="1" applyFill="1" applyAlignment="1">
      <alignment horizontal="right" wrapText="1" indent="1"/>
    </xf>
    <xf numFmtId="172" fontId="26" fillId="2" borderId="0" xfId="4" applyNumberFormat="1" applyFont="1" applyFill="1" applyBorder="1" applyAlignment="1">
      <alignment horizontal="right" vertical="center" indent="1"/>
    </xf>
    <xf numFmtId="0" fontId="16" fillId="2" borderId="0" xfId="7" applyFont="1" applyFill="1" applyAlignment="1">
      <alignment horizontal="left" vertical="center" wrapText="1"/>
    </xf>
    <xf numFmtId="0" fontId="16" fillId="2" borderId="0" xfId="7" applyFont="1" applyFill="1" applyAlignment="1">
      <alignment horizontal="centerContinuous" vertical="center" wrapText="1"/>
    </xf>
    <xf numFmtId="0" fontId="14" fillId="2" borderId="8" xfId="0" applyFont="1" applyFill="1" applyBorder="1" applyAlignment="1">
      <alignment vertical="top"/>
    </xf>
    <xf numFmtId="0" fontId="25" fillId="2" borderId="8" xfId="0" applyFont="1" applyFill="1" applyBorder="1" applyAlignment="1">
      <alignment horizontal="left" vertical="center" wrapText="1"/>
    </xf>
    <xf numFmtId="0" fontId="11" fillId="2" borderId="0" xfId="5" applyFont="1" applyFill="1" applyAlignment="1">
      <alignment vertical="center"/>
    </xf>
    <xf numFmtId="0" fontId="8" fillId="2" borderId="0" xfId="5" applyFill="1" applyAlignment="1">
      <alignment vertical="center"/>
    </xf>
    <xf numFmtId="0" fontId="8" fillId="0" borderId="0" xfId="5" applyAlignment="1">
      <alignment vertical="center"/>
    </xf>
    <xf numFmtId="0" fontId="16" fillId="2" borderId="0" xfId="5" applyFont="1" applyFill="1" applyAlignment="1">
      <alignment horizontal="right"/>
    </xf>
    <xf numFmtId="0" fontId="7" fillId="2" borderId="0" xfId="5" applyFont="1" applyFill="1" applyAlignment="1">
      <alignment vertical="center"/>
    </xf>
    <xf numFmtId="0" fontId="14" fillId="2" borderId="3" xfId="5" applyFont="1" applyFill="1" applyBorder="1" applyAlignment="1">
      <alignment horizontal="left" vertical="top" wrapText="1"/>
    </xf>
    <xf numFmtId="0" fontId="14" fillId="2" borderId="2" xfId="5" applyFont="1" applyFill="1" applyBorder="1" applyAlignment="1">
      <alignment horizontal="left" vertical="top" wrapText="1"/>
    </xf>
    <xf numFmtId="165" fontId="14" fillId="2" borderId="0" xfId="5" applyNumberFormat="1" applyFont="1" applyFill="1" applyAlignment="1">
      <alignment horizontal="left" vertical="top" wrapText="1"/>
    </xf>
    <xf numFmtId="0" fontId="7" fillId="2" borderId="7" xfId="5" applyFont="1" applyFill="1" applyBorder="1" applyAlignment="1">
      <alignment horizontal="center" vertical="center" wrapText="1"/>
    </xf>
    <xf numFmtId="0" fontId="7" fillId="2" borderId="10" xfId="5" applyFont="1" applyFill="1" applyBorder="1" applyAlignment="1">
      <alignment horizontal="center" vertical="center" wrapText="1"/>
    </xf>
    <xf numFmtId="165" fontId="26" fillId="2" borderId="1" xfId="5" applyNumberFormat="1" applyFont="1" applyFill="1" applyBorder="1" applyAlignment="1">
      <alignment horizontal="center" wrapText="1"/>
    </xf>
    <xf numFmtId="165" fontId="26" fillId="2" borderId="0" xfId="5" applyNumberFormat="1" applyFont="1" applyFill="1" applyAlignment="1">
      <alignment horizontal="center" wrapText="1"/>
    </xf>
    <xf numFmtId="0" fontId="7" fillId="2" borderId="0" xfId="5" applyFont="1" applyFill="1" applyAlignment="1">
      <alignment horizontal="center" vertical="center" wrapText="1"/>
    </xf>
    <xf numFmtId="165" fontId="7" fillId="2" borderId="0" xfId="5" applyNumberFormat="1" applyFont="1" applyFill="1" applyAlignment="1">
      <alignment horizontal="right" wrapText="1" indent="1"/>
    </xf>
    <xf numFmtId="167" fontId="26" fillId="2" borderId="0" xfId="4" applyNumberFormat="1" applyFont="1" applyFill="1" applyBorder="1" applyAlignment="1">
      <alignment vertical="center"/>
    </xf>
    <xf numFmtId="167" fontId="8" fillId="2" borderId="0" xfId="4" applyNumberFormat="1" applyFont="1" applyFill="1" applyBorder="1" applyAlignment="1">
      <alignment vertical="center"/>
    </xf>
    <xf numFmtId="167" fontId="8" fillId="2" borderId="0" xfId="4" applyNumberFormat="1" applyFont="1" applyFill="1" applyBorder="1" applyAlignment="1">
      <alignment horizontal="right" vertical="center" indent="1"/>
    </xf>
    <xf numFmtId="0" fontId="7" fillId="2" borderId="0" xfId="5" applyFont="1" applyFill="1" applyAlignment="1">
      <alignment horizontal="center" vertical="center"/>
    </xf>
    <xf numFmtId="175" fontId="8" fillId="2" borderId="0" xfId="5" applyNumberFormat="1" applyFill="1"/>
    <xf numFmtId="0" fontId="16" fillId="2" borderId="0" xfId="5" applyFont="1" applyFill="1"/>
    <xf numFmtId="165" fontId="8" fillId="0" borderId="0" xfId="5" applyNumberFormat="1" applyAlignment="1">
      <alignment horizontal="center"/>
    </xf>
    <xf numFmtId="165" fontId="16" fillId="0" borderId="0" xfId="5" applyNumberFormat="1" applyFont="1" applyAlignment="1">
      <alignment horizontal="right"/>
    </xf>
    <xf numFmtId="165" fontId="14" fillId="2" borderId="8" xfId="0" applyNumberFormat="1" applyFont="1" applyFill="1" applyBorder="1" applyAlignment="1">
      <alignment horizontal="centerContinuous" vertical="top" wrapText="1"/>
    </xf>
    <xf numFmtId="165" fontId="26" fillId="2" borderId="8" xfId="5" applyNumberFormat="1" applyFont="1" applyFill="1" applyBorder="1" applyAlignment="1">
      <alignment horizontal="center" wrapText="1"/>
    </xf>
    <xf numFmtId="0" fontId="14" fillId="2" borderId="4" xfId="5" applyFont="1" applyFill="1" applyBorder="1" applyAlignment="1">
      <alignment horizontal="left" vertical="top" wrapText="1"/>
    </xf>
    <xf numFmtId="0" fontId="7" fillId="2" borderId="9" xfId="5" applyFont="1" applyFill="1" applyBorder="1" applyAlignment="1">
      <alignment horizontal="center" vertical="center" wrapText="1"/>
    </xf>
    <xf numFmtId="175" fontId="8" fillId="2" borderId="0" xfId="0" applyNumberFormat="1" applyFont="1" applyFill="1"/>
    <xf numFmtId="0" fontId="33" fillId="2" borderId="0" xfId="14" applyFill="1"/>
    <xf numFmtId="175" fontId="8" fillId="2" borderId="7" xfId="0" applyNumberFormat="1" applyFont="1" applyFill="1" applyBorder="1"/>
    <xf numFmtId="177" fontId="8" fillId="2" borderId="5" xfId="5" applyNumberFormat="1" applyFill="1" applyBorder="1" applyAlignment="1">
      <alignment vertical="center"/>
    </xf>
    <xf numFmtId="0" fontId="14" fillId="2" borderId="15" xfId="0" applyFont="1" applyFill="1" applyBorder="1" applyAlignment="1">
      <alignment horizontal="centerContinuous" vertical="top" wrapText="1"/>
    </xf>
    <xf numFmtId="0" fontId="25" fillId="2" borderId="9" xfId="0" applyFont="1" applyFill="1" applyBorder="1" applyAlignment="1">
      <alignment vertical="top" wrapText="1"/>
    </xf>
    <xf numFmtId="0" fontId="14" fillId="2" borderId="6" xfId="0" applyFont="1" applyFill="1" applyBorder="1" applyAlignment="1">
      <alignment vertical="top" wrapText="1"/>
    </xf>
    <xf numFmtId="167" fontId="8" fillId="2" borderId="0" xfId="0" applyNumberFormat="1" applyFont="1" applyFill="1" applyAlignment="1">
      <alignment vertical="center"/>
    </xf>
    <xf numFmtId="0" fontId="14" fillId="2" borderId="10" xfId="0" applyFont="1" applyFill="1" applyBorder="1" applyAlignment="1">
      <alignment horizontal="center" vertical="center" wrapText="1"/>
    </xf>
    <xf numFmtId="175" fontId="0" fillId="2" borderId="0" xfId="0" applyNumberFormat="1" applyFill="1"/>
    <xf numFmtId="165" fontId="14" fillId="2" borderId="8" xfId="5" applyNumberFormat="1" applyFont="1" applyFill="1" applyBorder="1" applyAlignment="1">
      <alignment horizontal="centerContinuous" vertical="center" wrapText="1"/>
    </xf>
    <xf numFmtId="165" fontId="14" fillId="2" borderId="15" xfId="5" applyNumberFormat="1" applyFont="1" applyFill="1" applyBorder="1" applyAlignment="1">
      <alignment horizontal="centerContinuous" vertical="center" wrapText="1"/>
    </xf>
    <xf numFmtId="165" fontId="14" fillId="2" borderId="11" xfId="0" applyNumberFormat="1" applyFont="1" applyFill="1" applyBorder="1" applyAlignment="1">
      <alignment horizontal="centerContinuous" vertical="center" wrapText="1"/>
    </xf>
    <xf numFmtId="165" fontId="14" fillId="2" borderId="8" xfId="0" applyNumberFormat="1" applyFont="1" applyFill="1" applyBorder="1" applyAlignment="1">
      <alignment horizontal="centerContinuous" vertical="center" wrapText="1"/>
    </xf>
    <xf numFmtId="165" fontId="26" fillId="2" borderId="9" xfId="0" applyNumberFormat="1" applyFont="1" applyFill="1" applyBorder="1" applyAlignment="1">
      <alignment horizontal="left" vertical="center" wrapText="1"/>
    </xf>
    <xf numFmtId="165" fontId="26" fillId="2" borderId="10" xfId="0" applyNumberFormat="1" applyFont="1" applyFill="1" applyBorder="1" applyAlignment="1">
      <alignment horizontal="left" vertical="center" wrapText="1"/>
    </xf>
    <xf numFmtId="175" fontId="0" fillId="2" borderId="0" xfId="0" applyNumberFormat="1" applyFill="1" applyAlignment="1">
      <alignment vertical="center"/>
    </xf>
    <xf numFmtId="169" fontId="8" fillId="2" borderId="5" xfId="0" applyNumberFormat="1" applyFont="1" applyFill="1" applyBorder="1" applyAlignment="1">
      <alignment vertical="center"/>
    </xf>
    <xf numFmtId="165" fontId="14" fillId="2" borderId="15" xfId="0" applyNumberFormat="1" applyFont="1" applyFill="1" applyBorder="1" applyAlignment="1">
      <alignment horizontal="centerContinuous" vertical="top" wrapText="1"/>
    </xf>
    <xf numFmtId="0" fontId="14" fillId="2" borderId="8" xfId="0" applyFont="1" applyFill="1" applyBorder="1" applyAlignment="1">
      <alignment vertical="top" wrapText="1"/>
    </xf>
    <xf numFmtId="0" fontId="26" fillId="2" borderId="8" xfId="0" applyFont="1" applyFill="1" applyBorder="1" applyAlignment="1">
      <alignment vertical="top" wrapText="1"/>
    </xf>
    <xf numFmtId="0" fontId="16" fillId="2" borderId="11" xfId="0" applyFont="1" applyFill="1" applyBorder="1" applyAlignment="1">
      <alignment horizontal="center" vertical="center" wrapText="1"/>
    </xf>
    <xf numFmtId="0" fontId="16" fillId="2" borderId="1" xfId="0" applyFont="1" applyFill="1" applyBorder="1" applyAlignment="1">
      <alignment horizontal="center" vertical="center" wrapText="1"/>
    </xf>
    <xf numFmtId="16" fontId="16" fillId="2" borderId="1" xfId="0" applyNumberFormat="1" applyFont="1" applyFill="1" applyBorder="1" applyAlignment="1">
      <alignment horizontal="center" vertical="center" wrapText="1"/>
    </xf>
    <xf numFmtId="0" fontId="16" fillId="2" borderId="8" xfId="0" applyFont="1" applyFill="1" applyBorder="1" applyAlignment="1">
      <alignment horizontal="center" vertical="center" wrapText="1"/>
    </xf>
    <xf numFmtId="0" fontId="25" fillId="2" borderId="10" xfId="0" applyFont="1" applyFill="1" applyBorder="1" applyAlignment="1">
      <alignment vertical="top" wrapText="1"/>
    </xf>
    <xf numFmtId="3" fontId="14" fillId="2" borderId="15" xfId="0" applyNumberFormat="1" applyFont="1" applyFill="1" applyBorder="1" applyAlignment="1">
      <alignment horizontal="left" vertical="top" wrapText="1"/>
    </xf>
    <xf numFmtId="3" fontId="26" fillId="2" borderId="14" xfId="0" applyNumberFormat="1" applyFont="1" applyFill="1" applyBorder="1" applyAlignment="1">
      <alignment horizontal="left" vertical="center" wrapText="1"/>
    </xf>
    <xf numFmtId="0" fontId="25" fillId="2" borderId="3" xfId="0" applyFont="1" applyFill="1" applyBorder="1" applyAlignment="1">
      <alignment horizontal="left" vertical="top" wrapText="1"/>
    </xf>
    <xf numFmtId="0" fontId="25" fillId="2" borderId="7" xfId="0" applyFont="1" applyFill="1" applyBorder="1" applyAlignment="1">
      <alignment horizontal="left" vertical="top" wrapText="1"/>
    </xf>
    <xf numFmtId="175" fontId="8" fillId="2" borderId="0" xfId="0" applyNumberFormat="1" applyFont="1" applyFill="1" applyAlignment="1">
      <alignment horizontal="right" indent="1"/>
    </xf>
    <xf numFmtId="0" fontId="26" fillId="2" borderId="11" xfId="0" applyFont="1" applyFill="1" applyBorder="1" applyAlignment="1">
      <alignment vertical="top" wrapText="1"/>
    </xf>
    <xf numFmtId="3" fontId="7" fillId="2" borderId="0" xfId="0" applyNumberFormat="1" applyFont="1" applyFill="1" applyAlignment="1">
      <alignment horizontal="right"/>
    </xf>
    <xf numFmtId="3" fontId="8" fillId="2" borderId="0" xfId="0" applyNumberFormat="1" applyFont="1" applyFill="1" applyAlignment="1">
      <alignment horizontal="right" vertical="center"/>
    </xf>
    <xf numFmtId="165" fontId="14" fillId="2" borderId="0" xfId="0" applyNumberFormat="1" applyFont="1" applyFill="1" applyAlignment="1">
      <alignment horizontal="left" vertical="top" wrapText="1"/>
    </xf>
    <xf numFmtId="165" fontId="14" fillId="2" borderId="2" xfId="0" applyNumberFormat="1" applyFont="1" applyFill="1" applyBorder="1" applyAlignment="1">
      <alignment horizontal="left" vertical="top" wrapText="1"/>
    </xf>
    <xf numFmtId="0" fontId="14" fillId="2" borderId="7" xfId="0" applyFont="1" applyFill="1" applyBorder="1" applyAlignment="1">
      <alignment horizontal="left" vertical="center" wrapText="1"/>
    </xf>
    <xf numFmtId="165" fontId="14" fillId="2" borderId="4" xfId="0" applyNumberFormat="1" applyFont="1" applyFill="1" applyBorder="1" applyAlignment="1">
      <alignment horizontal="left" vertical="top" wrapText="1"/>
    </xf>
    <xf numFmtId="0" fontId="14" fillId="2" borderId="14" xfId="0" applyFont="1" applyFill="1" applyBorder="1" applyAlignment="1">
      <alignment horizontal="left" vertical="center" wrapText="1"/>
    </xf>
    <xf numFmtId="0" fontId="25" fillId="2" borderId="0" xfId="0" applyFont="1" applyFill="1" applyAlignment="1">
      <alignment horizontal="right" vertical="center" wrapText="1"/>
    </xf>
    <xf numFmtId="0" fontId="7" fillId="2" borderId="0" xfId="11" applyFont="1" applyFill="1"/>
    <xf numFmtId="0" fontId="0" fillId="2" borderId="0" xfId="0" applyFill="1" applyAlignment="1">
      <alignment horizontal="center"/>
    </xf>
    <xf numFmtId="0" fontId="36" fillId="2" borderId="3" xfId="9" applyFill="1" applyBorder="1"/>
    <xf numFmtId="0" fontId="36" fillId="2" borderId="3" xfId="9" applyFill="1" applyBorder="1" applyAlignment="1">
      <alignment horizontal="center"/>
    </xf>
    <xf numFmtId="0" fontId="14" fillId="2" borderId="3" xfId="0" applyFont="1" applyFill="1" applyBorder="1" applyAlignment="1">
      <alignment vertical="top" wrapText="1"/>
    </xf>
    <xf numFmtId="0" fontId="14" fillId="2" borderId="10" xfId="0" applyFont="1" applyFill="1" applyBorder="1" applyAlignment="1">
      <alignment vertical="top"/>
    </xf>
    <xf numFmtId="0" fontId="14" fillId="2" borderId="7" xfId="0" applyFont="1" applyFill="1" applyBorder="1" applyAlignment="1">
      <alignment vertical="top" wrapText="1"/>
    </xf>
    <xf numFmtId="167" fontId="8" fillId="2" borderId="0" xfId="4" applyNumberFormat="1" applyFont="1" applyFill="1" applyBorder="1" applyAlignment="1">
      <alignment horizontal="right"/>
    </xf>
    <xf numFmtId="167" fontId="7" fillId="2" borderId="0" xfId="4" applyNumberFormat="1" applyFont="1" applyFill="1" applyBorder="1" applyAlignment="1">
      <alignment horizontal="right"/>
    </xf>
    <xf numFmtId="0" fontId="14" fillId="2" borderId="8" xfId="7" applyFont="1" applyFill="1" applyBorder="1" applyAlignment="1">
      <alignment vertical="top" wrapText="1"/>
    </xf>
    <xf numFmtId="37" fontId="8" fillId="2" borderId="0" xfId="11" applyNumberFormat="1" applyFont="1" applyFill="1"/>
    <xf numFmtId="175" fontId="8" fillId="2" borderId="0" xfId="4" applyNumberFormat="1" applyFont="1" applyFill="1" applyBorder="1" applyAlignment="1">
      <alignment horizontal="right"/>
    </xf>
    <xf numFmtId="175" fontId="8" fillId="2" borderId="0" xfId="4" applyNumberFormat="1" applyFont="1" applyFill="1" applyBorder="1" applyAlignment="1">
      <alignment horizontal="right" indent="1"/>
    </xf>
    <xf numFmtId="175" fontId="7" fillId="2" borderId="0" xfId="4" applyNumberFormat="1" applyFont="1" applyFill="1" applyBorder="1" applyAlignment="1">
      <alignment horizontal="right"/>
    </xf>
    <xf numFmtId="175" fontId="7" fillId="2" borderId="0" xfId="4" applyNumberFormat="1" applyFont="1" applyFill="1" applyBorder="1" applyAlignment="1">
      <alignment horizontal="right" indent="1"/>
    </xf>
    <xf numFmtId="0" fontId="14" fillId="0" borderId="10" xfId="0" applyFont="1" applyBorder="1" applyAlignment="1">
      <alignment horizontal="center" vertical="center" wrapText="1"/>
    </xf>
    <xf numFmtId="0" fontId="22" fillId="2" borderId="3" xfId="0" applyFont="1" applyFill="1" applyBorder="1" applyAlignment="1">
      <alignment vertical="top"/>
    </xf>
    <xf numFmtId="0" fontId="15" fillId="2" borderId="0" xfId="0" applyFont="1" applyFill="1"/>
    <xf numFmtId="0" fontId="7" fillId="2" borderId="15" xfId="0" applyFont="1" applyFill="1" applyBorder="1" applyAlignment="1">
      <alignment horizontal="center" vertical="center" wrapText="1"/>
    </xf>
    <xf numFmtId="0" fontId="14" fillId="2" borderId="8" xfId="0" applyFont="1" applyFill="1" applyBorder="1" applyAlignment="1">
      <alignment horizontal="centerContinuous" vertical="top" wrapText="1"/>
    </xf>
    <xf numFmtId="0" fontId="33" fillId="4" borderId="0" xfId="13" applyFont="1" applyFill="1" applyAlignment="1">
      <alignment horizontal="centerContinuous" vertical="center"/>
    </xf>
    <xf numFmtId="0" fontId="34" fillId="4" borderId="0" xfId="13" applyFont="1" applyFill="1" applyAlignment="1">
      <alignment horizontal="centerContinuous" vertical="center"/>
    </xf>
    <xf numFmtId="0" fontId="10" fillId="5" borderId="0" xfId="13" applyFont="1" applyFill="1" applyAlignment="1">
      <alignment vertical="center"/>
    </xf>
    <xf numFmtId="0" fontId="10" fillId="4" borderId="0" xfId="13" applyFont="1" applyFill="1" applyAlignment="1">
      <alignment horizontal="centerContinuous"/>
    </xf>
    <xf numFmtId="0" fontId="24" fillId="4" borderId="0" xfId="13" applyFont="1" applyFill="1" applyAlignment="1">
      <alignment horizontal="centerContinuous"/>
    </xf>
    <xf numFmtId="0" fontId="23" fillId="4" borderId="0" xfId="13" applyFont="1" applyFill="1"/>
    <xf numFmtId="0" fontId="8" fillId="4" borderId="0" xfId="13" applyFont="1" applyFill="1"/>
    <xf numFmtId="0" fontId="16" fillId="4" borderId="0" xfId="13" applyFont="1" applyFill="1"/>
    <xf numFmtId="0" fontId="0" fillId="4" borderId="0" xfId="0" applyFill="1"/>
    <xf numFmtId="17" fontId="8" fillId="4" borderId="0" xfId="13" applyNumberFormat="1" applyFont="1" applyFill="1"/>
    <xf numFmtId="49" fontId="16" fillId="4" borderId="0" xfId="0" applyNumberFormat="1" applyFont="1" applyFill="1" applyAlignment="1">
      <alignment horizontal="right"/>
    </xf>
    <xf numFmtId="1" fontId="0" fillId="0" borderId="0" xfId="0" applyNumberFormat="1"/>
    <xf numFmtId="0" fontId="19" fillId="0" borderId="0" xfId="0" applyFont="1" applyAlignment="1">
      <alignment horizontal="center" vertical="center" wrapText="1"/>
    </xf>
    <xf numFmtId="0" fontId="7" fillId="0" borderId="0" xfId="7" applyFont="1" applyAlignment="1">
      <alignment horizontal="center"/>
    </xf>
    <xf numFmtId="173" fontId="7" fillId="0" borderId="0" xfId="7" applyNumberFormat="1" applyFont="1" applyAlignment="1">
      <alignment horizontal="center"/>
    </xf>
    <xf numFmtId="37" fontId="0" fillId="0" borderId="0" xfId="0" applyNumberFormat="1"/>
    <xf numFmtId="37" fontId="7" fillId="2" borderId="0" xfId="0" applyNumberFormat="1" applyFont="1" applyFill="1" applyAlignment="1">
      <alignment horizontal="right"/>
    </xf>
    <xf numFmtId="0" fontId="22" fillId="0" borderId="0" xfId="11" applyFont="1"/>
    <xf numFmtId="0" fontId="39" fillId="2" borderId="2" xfId="8" applyFont="1" applyFill="1" applyBorder="1"/>
    <xf numFmtId="0" fontId="9" fillId="0" borderId="0" xfId="13"/>
    <xf numFmtId="3" fontId="25" fillId="2" borderId="7" xfId="0" applyNumberFormat="1" applyFont="1" applyFill="1" applyBorder="1" applyAlignment="1">
      <alignment horizontal="center" vertical="center" wrapText="1"/>
    </xf>
    <xf numFmtId="177" fontId="8" fillId="0" borderId="0" xfId="5" applyNumberFormat="1"/>
    <xf numFmtId="37" fontId="8" fillId="2" borderId="6" xfId="7" applyNumberFormat="1" applyFont="1" applyFill="1" applyBorder="1" applyAlignment="1">
      <alignment horizontal="right" vertical="center" wrapText="1" indent="1"/>
    </xf>
    <xf numFmtId="3" fontId="7" fillId="2" borderId="6" xfId="8" applyNumberFormat="1" applyFont="1" applyFill="1" applyBorder="1" applyAlignment="1">
      <alignment horizontal="right" vertical="center"/>
    </xf>
    <xf numFmtId="173" fontId="7" fillId="2" borderId="5" xfId="7" applyNumberFormat="1" applyFont="1" applyFill="1" applyBorder="1" applyAlignment="1">
      <alignment horizontal="center" vertical="center"/>
    </xf>
    <xf numFmtId="0" fontId="42" fillId="2" borderId="0" xfId="8" applyFont="1" applyFill="1"/>
    <xf numFmtId="3" fontId="8" fillId="0" borderId="0" xfId="0" applyNumberFormat="1" applyFont="1" applyAlignment="1">
      <alignment vertical="center"/>
    </xf>
    <xf numFmtId="3" fontId="33" fillId="0" borderId="0" xfId="8" applyNumberFormat="1"/>
    <xf numFmtId="3" fontId="7" fillId="2" borderId="5" xfId="0" applyNumberFormat="1" applyFont="1" applyFill="1" applyBorder="1" applyAlignment="1">
      <alignment horizontal="right"/>
    </xf>
    <xf numFmtId="37" fontId="8" fillId="2" borderId="0" xfId="0" applyNumberFormat="1" applyFont="1" applyFill="1" applyAlignment="1">
      <alignment horizontal="right" vertical="center"/>
    </xf>
    <xf numFmtId="3" fontId="41" fillId="2" borderId="0" xfId="12" applyNumberFormat="1" applyFont="1" applyFill="1" applyAlignment="1">
      <alignment horizontal="right"/>
    </xf>
    <xf numFmtId="167" fontId="41" fillId="2" borderId="5" xfId="12" applyNumberFormat="1" applyFont="1" applyFill="1" applyBorder="1" applyAlignment="1">
      <alignment horizontal="right"/>
    </xf>
    <xf numFmtId="167" fontId="41" fillId="2" borderId="0" xfId="12" applyNumberFormat="1" applyFont="1" applyFill="1" applyAlignment="1">
      <alignment horizontal="right"/>
    </xf>
    <xf numFmtId="167" fontId="8" fillId="2" borderId="0" xfId="0" applyNumberFormat="1" applyFont="1" applyFill="1" applyAlignment="1">
      <alignment horizontal="right" vertical="center"/>
    </xf>
    <xf numFmtId="37" fontId="8" fillId="2" borderId="0" xfId="0" applyNumberFormat="1" applyFont="1" applyFill="1" applyAlignment="1">
      <alignment horizontal="right"/>
    </xf>
    <xf numFmtId="3" fontId="19" fillId="2" borderId="3" xfId="0" applyNumberFormat="1" applyFont="1" applyFill="1" applyBorder="1" applyAlignment="1">
      <alignment horizontal="center" vertical="center" wrapText="1"/>
    </xf>
    <xf numFmtId="0" fontId="7" fillId="2" borderId="6" xfId="6" applyFont="1" applyFill="1" applyBorder="1"/>
    <xf numFmtId="0" fontId="8" fillId="2" borderId="0" xfId="5" applyFill="1" applyAlignment="1">
      <alignment horizontal="center"/>
    </xf>
    <xf numFmtId="0" fontId="42" fillId="0" borderId="0" xfId="5" applyFont="1"/>
    <xf numFmtId="0" fontId="8" fillId="2" borderId="0" xfId="5" applyFill="1" applyAlignment="1">
      <alignment horizontal="left"/>
    </xf>
    <xf numFmtId="0" fontId="13" fillId="2" borderId="0" xfId="5" applyFont="1" applyFill="1" applyAlignment="1">
      <alignment horizontal="right"/>
    </xf>
    <xf numFmtId="0" fontId="11" fillId="2" borderId="0" xfId="5" applyFont="1" applyFill="1" applyAlignment="1">
      <alignment horizontal="left"/>
    </xf>
    <xf numFmtId="0" fontId="7" fillId="2" borderId="0" xfId="5" applyFont="1" applyFill="1" applyAlignment="1">
      <alignment horizontal="center" wrapText="1"/>
    </xf>
    <xf numFmtId="0" fontId="7" fillId="2" borderId="0" xfId="5" applyFont="1" applyFill="1" applyAlignment="1">
      <alignment horizontal="center"/>
    </xf>
    <xf numFmtId="0" fontId="7" fillId="2" borderId="0" xfId="5" applyFont="1" applyFill="1" applyAlignment="1">
      <alignment horizontal="right" indent="1"/>
    </xf>
    <xf numFmtId="179" fontId="6" fillId="2" borderId="0" xfId="5" applyNumberFormat="1" applyFont="1" applyFill="1"/>
    <xf numFmtId="0" fontId="6" fillId="2" borderId="0" xfId="5" applyFont="1" applyFill="1" applyAlignment="1">
      <alignment horizontal="right" indent="1"/>
    </xf>
    <xf numFmtId="179" fontId="8" fillId="0" borderId="0" xfId="5" applyNumberFormat="1"/>
    <xf numFmtId="166" fontId="8" fillId="0" borderId="0" xfId="5" applyNumberFormat="1"/>
    <xf numFmtId="37" fontId="7" fillId="2" borderId="0" xfId="5" applyNumberFormat="1" applyFont="1" applyFill="1" applyAlignment="1">
      <alignment horizontal="center"/>
    </xf>
    <xf numFmtId="37" fontId="7" fillId="2" borderId="7" xfId="5" applyNumberFormat="1" applyFont="1" applyFill="1" applyBorder="1" applyAlignment="1">
      <alignment horizontal="center"/>
    </xf>
    <xf numFmtId="166" fontId="7" fillId="2" borderId="7" xfId="5" applyNumberFormat="1" applyFont="1" applyFill="1" applyBorder="1" applyAlignment="1">
      <alignment horizontal="center"/>
    </xf>
    <xf numFmtId="0" fontId="7" fillId="2" borderId="7" xfId="5" applyFont="1" applyFill="1" applyBorder="1" applyAlignment="1">
      <alignment horizontal="right"/>
    </xf>
    <xf numFmtId="37" fontId="7" fillId="2" borderId="7" xfId="5" applyNumberFormat="1" applyFont="1" applyFill="1" applyBorder="1" applyAlignment="1">
      <alignment horizontal="centerContinuous"/>
    </xf>
    <xf numFmtId="0" fontId="7" fillId="2" borderId="7" xfId="5" applyFont="1" applyFill="1" applyBorder="1" applyAlignment="1">
      <alignment horizontal="centerContinuous"/>
    </xf>
    <xf numFmtId="166" fontId="7" fillId="2" borderId="0" xfId="5" applyNumberFormat="1" applyFont="1" applyFill="1" applyAlignment="1">
      <alignment horizontal="center"/>
    </xf>
    <xf numFmtId="0" fontId="7" fillId="2" borderId="0" xfId="5" applyFont="1" applyFill="1" applyAlignment="1">
      <alignment horizontal="right"/>
    </xf>
    <xf numFmtId="37" fontId="7" fillId="2" borderId="0" xfId="5" applyNumberFormat="1" applyFont="1" applyFill="1" applyAlignment="1">
      <alignment horizontal="centerContinuous"/>
    </xf>
    <xf numFmtId="0" fontId="7" fillId="2" borderId="0" xfId="5" applyFont="1" applyFill="1" applyAlignment="1">
      <alignment horizontal="centerContinuous"/>
    </xf>
    <xf numFmtId="0" fontId="8" fillId="0" borderId="0" xfId="5" applyAlignment="1">
      <alignment horizontal="center"/>
    </xf>
    <xf numFmtId="0" fontId="16" fillId="0" borderId="0" xfId="0" applyFont="1" applyAlignment="1">
      <alignment vertical="center"/>
    </xf>
    <xf numFmtId="1" fontId="14" fillId="2" borderId="3" xfId="0" applyNumberFormat="1" applyFont="1" applyFill="1" applyBorder="1" applyAlignment="1">
      <alignment horizontal="left" vertical="top" wrapText="1"/>
    </xf>
    <xf numFmtId="1" fontId="26" fillId="2" borderId="14" xfId="0" applyNumberFormat="1" applyFont="1" applyFill="1" applyBorder="1" applyAlignment="1">
      <alignment horizontal="left" vertical="top" wrapText="1"/>
    </xf>
    <xf numFmtId="3" fontId="14" fillId="2" borderId="1" xfId="0" applyNumberFormat="1" applyFont="1" applyFill="1" applyBorder="1" applyAlignment="1">
      <alignment horizontal="center" vertical="top" wrapText="1"/>
    </xf>
    <xf numFmtId="3" fontId="14" fillId="2" borderId="8" xfId="0" applyNumberFormat="1" applyFont="1" applyFill="1" applyBorder="1" applyAlignment="1">
      <alignment horizontal="center" vertical="top" wrapText="1"/>
    </xf>
    <xf numFmtId="0" fontId="8" fillId="2" borderId="6" xfId="0" applyFont="1" applyFill="1" applyBorder="1"/>
    <xf numFmtId="0" fontId="26" fillId="2" borderId="11" xfId="0" applyFont="1" applyFill="1" applyBorder="1" applyAlignment="1">
      <alignment horizontal="center" vertical="center" wrapText="1"/>
    </xf>
    <xf numFmtId="37" fontId="7" fillId="2" borderId="0" xfId="0" applyNumberFormat="1" applyFont="1" applyFill="1" applyAlignment="1">
      <alignment horizontal="right" vertical="center"/>
    </xf>
    <xf numFmtId="167" fontId="40" fillId="2" borderId="0" xfId="12" applyNumberFormat="1" applyFont="1" applyFill="1" applyAlignment="1">
      <alignment horizontal="right"/>
    </xf>
    <xf numFmtId="0" fontId="14" fillId="2" borderId="6" xfId="0" applyFont="1" applyFill="1" applyBorder="1" applyAlignment="1">
      <alignment horizontal="left" vertical="top" wrapText="1"/>
    </xf>
    <xf numFmtId="0" fontId="14" fillId="0" borderId="1" xfId="19" applyFont="1" applyBorder="1" applyAlignment="1">
      <alignment horizontal="center" wrapText="1"/>
    </xf>
    <xf numFmtId="3" fontId="23" fillId="0" borderId="0" xfId="0" applyNumberFormat="1" applyFont="1" applyAlignment="1">
      <alignment vertical="center"/>
    </xf>
    <xf numFmtId="0" fontId="14" fillId="2" borderId="1" xfId="10" applyFont="1" applyFill="1" applyBorder="1" applyAlignment="1">
      <alignment horizontal="center" vertical="top" wrapText="1"/>
    </xf>
    <xf numFmtId="0" fontId="14" fillId="2" borderId="8" xfId="10" applyFont="1" applyFill="1" applyBorder="1" applyAlignment="1">
      <alignment horizontal="center" vertical="top" wrapText="1"/>
    </xf>
    <xf numFmtId="37" fontId="8" fillId="0" borderId="0" xfId="0" applyNumberFormat="1" applyFont="1"/>
    <xf numFmtId="3" fontId="15" fillId="0" borderId="0" xfId="0" applyNumberFormat="1" applyFont="1"/>
    <xf numFmtId="3" fontId="0" fillId="0" borderId="0" xfId="0" applyNumberFormat="1" applyAlignment="1">
      <alignment vertical="center"/>
    </xf>
    <xf numFmtId="3" fontId="8" fillId="2" borderId="13" xfId="0" applyNumberFormat="1" applyFont="1" applyFill="1" applyBorder="1"/>
    <xf numFmtId="3" fontId="8" fillId="2" borderId="13" xfId="0" applyNumberFormat="1" applyFont="1" applyFill="1" applyBorder="1" applyAlignment="1">
      <alignment vertical="center"/>
    </xf>
    <xf numFmtId="3" fontId="7" fillId="2" borderId="13" xfId="0" applyNumberFormat="1" applyFont="1" applyFill="1" applyBorder="1" applyAlignment="1">
      <alignment vertical="center"/>
    </xf>
    <xf numFmtId="167" fontId="7" fillId="2" borderId="6" xfId="0" applyNumberFormat="1" applyFont="1" applyFill="1" applyBorder="1" applyAlignment="1">
      <alignment vertical="center"/>
    </xf>
    <xf numFmtId="167" fontId="8" fillId="2" borderId="6" xfId="0" applyNumberFormat="1" applyFont="1" applyFill="1" applyBorder="1" applyAlignment="1">
      <alignment horizontal="right" vertical="center"/>
    </xf>
    <xf numFmtId="3" fontId="8" fillId="2" borderId="13" xfId="0" applyNumberFormat="1" applyFont="1" applyFill="1" applyBorder="1" applyAlignment="1">
      <alignment horizontal="right" vertical="center"/>
    </xf>
    <xf numFmtId="169" fontId="8" fillId="2" borderId="0" xfId="0" applyNumberFormat="1" applyFont="1" applyFill="1" applyAlignment="1">
      <alignment vertical="center"/>
    </xf>
    <xf numFmtId="3" fontId="8" fillId="2" borderId="13" xfId="0" applyNumberFormat="1" applyFont="1" applyFill="1" applyBorder="1" applyAlignment="1">
      <alignment horizontal="right"/>
    </xf>
    <xf numFmtId="3" fontId="8" fillId="2" borderId="6" xfId="0" applyNumberFormat="1" applyFont="1" applyFill="1" applyBorder="1" applyAlignment="1">
      <alignment horizontal="right"/>
    </xf>
    <xf numFmtId="3" fontId="7" fillId="2" borderId="13" xfId="0" applyNumberFormat="1" applyFont="1" applyFill="1" applyBorder="1" applyAlignment="1">
      <alignment horizontal="right"/>
    </xf>
    <xf numFmtId="3" fontId="7" fillId="2" borderId="6" xfId="0" applyNumberFormat="1" applyFont="1" applyFill="1" applyBorder="1" applyAlignment="1">
      <alignment horizontal="right"/>
    </xf>
    <xf numFmtId="3" fontId="41" fillId="2" borderId="13" xfId="12" applyNumberFormat="1" applyFont="1" applyFill="1" applyBorder="1" applyAlignment="1">
      <alignment horizontal="right"/>
    </xf>
    <xf numFmtId="3" fontId="7" fillId="2" borderId="13" xfId="0" applyNumberFormat="1" applyFont="1" applyFill="1" applyBorder="1"/>
    <xf numFmtId="177" fontId="8" fillId="2" borderId="0" xfId="5" applyNumberFormat="1" applyFill="1" applyAlignment="1">
      <alignment vertical="center"/>
    </xf>
    <xf numFmtId="169" fontId="26" fillId="2" borderId="3" xfId="5" applyNumberFormat="1" applyFont="1" applyFill="1" applyBorder="1" applyAlignment="1">
      <alignment vertical="center"/>
    </xf>
    <xf numFmtId="165" fontId="7" fillId="2" borderId="3" xfId="5" applyNumberFormat="1" applyFont="1" applyFill="1" applyBorder="1" applyAlignment="1">
      <alignment horizontal="center" wrapText="1"/>
    </xf>
    <xf numFmtId="3" fontId="8" fillId="2" borderId="6" xfId="6" applyNumberFormat="1" applyFont="1" applyFill="1" applyBorder="1" applyAlignment="1">
      <alignment horizontal="right"/>
    </xf>
    <xf numFmtId="3" fontId="7" fillId="2" borderId="6" xfId="6" applyNumberFormat="1" applyFont="1" applyFill="1" applyBorder="1" applyAlignment="1">
      <alignment horizontal="right"/>
    </xf>
    <xf numFmtId="167" fontId="8" fillId="2" borderId="6" xfId="4" applyNumberFormat="1" applyFont="1" applyFill="1" applyBorder="1" applyAlignment="1">
      <alignment horizontal="right" vertical="center"/>
    </xf>
    <xf numFmtId="3" fontId="7" fillId="2" borderId="6" xfId="0" applyNumberFormat="1" applyFont="1" applyFill="1" applyBorder="1"/>
    <xf numFmtId="37" fontId="8" fillId="2" borderId="13" xfId="7" applyNumberFormat="1" applyFont="1" applyFill="1" applyBorder="1" applyAlignment="1">
      <alignment horizontal="right" vertical="center" wrapText="1" indent="1"/>
    </xf>
    <xf numFmtId="3" fontId="8" fillId="2" borderId="6" xfId="5" applyNumberFormat="1" applyFill="1" applyBorder="1" applyAlignment="1">
      <alignment horizontal="right"/>
    </xf>
    <xf numFmtId="3" fontId="36" fillId="0" borderId="0" xfId="9" applyNumberFormat="1"/>
    <xf numFmtId="3" fontId="36" fillId="2" borderId="5" xfId="9" applyNumberFormat="1" applyFill="1" applyBorder="1" applyAlignment="1">
      <alignment horizontal="right"/>
    </xf>
    <xf numFmtId="0" fontId="22" fillId="2" borderId="0" xfId="0" applyFont="1" applyFill="1"/>
    <xf numFmtId="167" fontId="8" fillId="2" borderId="0" xfId="0" applyNumberFormat="1" applyFont="1" applyFill="1" applyAlignment="1">
      <alignment horizontal="right"/>
    </xf>
    <xf numFmtId="3" fontId="0" fillId="2" borderId="0" xfId="0" applyNumberFormat="1" applyFill="1" applyAlignment="1">
      <alignment horizontal="right"/>
    </xf>
    <xf numFmtId="0" fontId="0" fillId="2" borderId="0" xfId="0" applyFill="1" applyAlignment="1">
      <alignment horizontal="right" vertical="center"/>
    </xf>
    <xf numFmtId="3" fontId="8" fillId="2" borderId="5" xfId="0" applyNumberFormat="1" applyFont="1" applyFill="1" applyBorder="1" applyAlignment="1">
      <alignment horizontal="right" vertical="center"/>
    </xf>
    <xf numFmtId="167" fontId="7" fillId="2" borderId="0" xfId="0" applyNumberFormat="1" applyFont="1" applyFill="1" applyAlignment="1">
      <alignment horizontal="right"/>
    </xf>
    <xf numFmtId="175" fontId="7" fillId="2" borderId="0" xfId="0" applyNumberFormat="1" applyFont="1" applyFill="1" applyAlignment="1">
      <alignment horizontal="right" indent="1"/>
    </xf>
    <xf numFmtId="0" fontId="14" fillId="2" borderId="0" xfId="0" applyFont="1" applyFill="1" applyAlignment="1">
      <alignment horizontal="left" vertical="center" wrapText="1"/>
    </xf>
    <xf numFmtId="165" fontId="26" fillId="2" borderId="0" xfId="0" applyNumberFormat="1" applyFont="1" applyFill="1" applyAlignment="1">
      <alignment horizontal="left" vertical="center" wrapText="1"/>
    </xf>
    <xf numFmtId="169" fontId="7" fillId="2" borderId="5" xfId="0" applyNumberFormat="1" applyFont="1" applyFill="1" applyBorder="1" applyAlignment="1">
      <alignment vertical="center"/>
    </xf>
    <xf numFmtId="1" fontId="14" fillId="2" borderId="12" xfId="0" applyNumberFormat="1" applyFont="1" applyFill="1" applyBorder="1" applyAlignment="1">
      <alignment horizontal="left" vertical="top" wrapText="1"/>
    </xf>
    <xf numFmtId="1" fontId="14" fillId="2" borderId="14" xfId="0" applyNumberFormat="1" applyFont="1" applyFill="1" applyBorder="1" applyAlignment="1">
      <alignment horizontal="left" vertical="top" wrapText="1"/>
    </xf>
    <xf numFmtId="165" fontId="8" fillId="2" borderId="7" xfId="0" applyNumberFormat="1" applyFont="1" applyFill="1" applyBorder="1" applyAlignment="1">
      <alignment horizontal="center"/>
    </xf>
    <xf numFmtId="167" fontId="8" fillId="2" borderId="0" xfId="6" applyNumberFormat="1" applyFont="1" applyFill="1" applyAlignment="1">
      <alignment horizontal="center" vertical="center"/>
    </xf>
    <xf numFmtId="167" fontId="8" fillId="2" borderId="0" xfId="0" applyNumberFormat="1" applyFont="1" applyFill="1" applyAlignment="1">
      <alignment horizontal="center"/>
    </xf>
    <xf numFmtId="167" fontId="7" fillId="2" borderId="0" xfId="6" applyNumberFormat="1" applyFont="1" applyFill="1" applyAlignment="1">
      <alignment horizontal="center" vertical="center"/>
    </xf>
    <xf numFmtId="175" fontId="0" fillId="2" borderId="0" xfId="0" applyNumberFormat="1" applyFill="1" applyAlignment="1">
      <alignment horizontal="center"/>
    </xf>
    <xf numFmtId="0" fontId="7" fillId="2" borderId="5" xfId="7" applyFont="1" applyFill="1" applyBorder="1" applyAlignment="1">
      <alignment horizontal="left"/>
    </xf>
    <xf numFmtId="0" fontId="26" fillId="2" borderId="11" xfId="0" applyFont="1" applyFill="1" applyBorder="1" applyAlignment="1">
      <alignment horizontal="center" vertical="top"/>
    </xf>
    <xf numFmtId="169" fontId="16" fillId="2" borderId="0" xfId="5" applyNumberFormat="1" applyFont="1" applyFill="1" applyAlignment="1">
      <alignment vertical="center"/>
    </xf>
    <xf numFmtId="172" fontId="16" fillId="2" borderId="0" xfId="4" applyNumberFormat="1" applyFont="1" applyFill="1" applyBorder="1" applyAlignment="1">
      <alignment horizontal="right" vertical="center"/>
    </xf>
    <xf numFmtId="165" fontId="8" fillId="2" borderId="0" xfId="5" applyNumberFormat="1" applyFill="1" applyAlignment="1">
      <alignment horizontal="center"/>
    </xf>
    <xf numFmtId="0" fontId="7" fillId="2" borderId="7" xfId="6" applyFont="1" applyFill="1" applyBorder="1"/>
    <xf numFmtId="175" fontId="7" fillId="2" borderId="0" xfId="0" applyNumberFormat="1" applyFont="1" applyFill="1" applyAlignment="1">
      <alignment horizontal="center"/>
    </xf>
    <xf numFmtId="165" fontId="26" fillId="2" borderId="8" xfId="0" applyNumberFormat="1" applyFont="1" applyFill="1" applyBorder="1" applyAlignment="1">
      <alignment horizontal="center" vertical="center" wrapText="1"/>
    </xf>
    <xf numFmtId="165" fontId="26" fillId="2" borderId="11" xfId="0" applyNumberFormat="1" applyFont="1" applyFill="1" applyBorder="1" applyAlignment="1">
      <alignment horizontal="center" vertical="center" wrapText="1"/>
    </xf>
    <xf numFmtId="0" fontId="14" fillId="2" borderId="10" xfId="0" applyFont="1" applyFill="1" applyBorder="1" applyAlignment="1">
      <alignment horizontal="left" vertical="top" wrapText="1"/>
    </xf>
    <xf numFmtId="3" fontId="7" fillId="2" borderId="5" xfId="0" applyNumberFormat="1" applyFont="1" applyFill="1" applyBorder="1" applyAlignment="1">
      <alignment horizontal="center" vertical="center"/>
    </xf>
    <xf numFmtId="3" fontId="15" fillId="2" borderId="0" xfId="0" applyNumberFormat="1" applyFont="1" applyFill="1"/>
    <xf numFmtId="3" fontId="7" fillId="2" borderId="0" xfId="0" applyNumberFormat="1" applyFont="1" applyFill="1" applyAlignment="1">
      <alignment horizontal="center" vertical="center"/>
    </xf>
    <xf numFmtId="3" fontId="7" fillId="2" borderId="5" xfId="6" applyNumberFormat="1" applyFont="1" applyFill="1" applyBorder="1" applyAlignment="1">
      <alignment horizontal="center" vertical="center"/>
    </xf>
    <xf numFmtId="3" fontId="8" fillId="2" borderId="0" xfId="0" applyNumberFormat="1" applyFont="1" applyFill="1" applyAlignment="1">
      <alignment horizontal="center" vertical="center"/>
    </xf>
    <xf numFmtId="0" fontId="42" fillId="2" borderId="0" xfId="0" applyFont="1" applyFill="1"/>
    <xf numFmtId="0" fontId="6" fillId="2" borderId="0" xfId="0" applyFont="1" applyFill="1"/>
    <xf numFmtId="37" fontId="8" fillId="0" borderId="0" xfId="11" applyNumberFormat="1" applyFont="1"/>
    <xf numFmtId="0" fontId="17" fillId="2" borderId="8" xfId="0" applyFont="1" applyFill="1" applyBorder="1" applyAlignment="1">
      <alignment horizontal="left" vertical="top"/>
    </xf>
    <xf numFmtId="1" fontId="14" fillId="2" borderId="8" xfId="0" applyNumberFormat="1" applyFont="1" applyFill="1" applyBorder="1" applyAlignment="1">
      <alignment horizontal="left" vertical="top" wrapText="1"/>
    </xf>
    <xf numFmtId="3" fontId="7" fillId="0" borderId="0" xfId="7" applyNumberFormat="1" applyFont="1" applyAlignment="1">
      <alignment horizontal="center"/>
    </xf>
    <xf numFmtId="0" fontId="22" fillId="2" borderId="0" xfId="11" applyFont="1" applyFill="1"/>
    <xf numFmtId="0" fontId="7" fillId="2" borderId="1" xfId="6" applyFont="1" applyFill="1" applyBorder="1" applyAlignment="1">
      <alignment horizontal="left" vertical="top" wrapText="1"/>
    </xf>
    <xf numFmtId="0" fontId="25" fillId="2" borderId="1" xfId="6" applyFont="1" applyFill="1" applyBorder="1" applyAlignment="1">
      <alignment horizontal="left" vertical="top" wrapText="1"/>
    </xf>
    <xf numFmtId="167" fontId="8" fillId="2" borderId="0" xfId="6" applyNumberFormat="1" applyFont="1" applyFill="1" applyAlignment="1">
      <alignment horizontal="right"/>
    </xf>
    <xf numFmtId="3" fontId="8" fillId="2" borderId="5" xfId="6" applyNumberFormat="1" applyFont="1" applyFill="1" applyBorder="1" applyAlignment="1">
      <alignment horizontal="right" vertical="center"/>
    </xf>
    <xf numFmtId="0" fontId="26" fillId="2" borderId="1" xfId="6" applyFont="1" applyFill="1" applyBorder="1" applyAlignment="1">
      <alignment horizontal="center" vertical="center" wrapText="1"/>
    </xf>
    <xf numFmtId="0" fontId="26" fillId="2" borderId="8" xfId="6" applyFont="1" applyFill="1" applyBorder="1" applyAlignment="1">
      <alignment horizontal="center" vertical="center" wrapText="1"/>
    </xf>
    <xf numFmtId="0" fontId="14" fillId="2" borderId="0" xfId="6" applyFont="1" applyFill="1" applyAlignment="1">
      <alignment horizontal="center"/>
    </xf>
    <xf numFmtId="3" fontId="14" fillId="2" borderId="6" xfId="6" applyNumberFormat="1" applyFont="1" applyFill="1" applyBorder="1" applyAlignment="1">
      <alignment horizontal="right"/>
    </xf>
    <xf numFmtId="0" fontId="7" fillId="0" borderId="0" xfId="11" applyFont="1"/>
    <xf numFmtId="3" fontId="7" fillId="2" borderId="5" xfId="6" applyNumberFormat="1" applyFont="1" applyFill="1" applyBorder="1"/>
    <xf numFmtId="3" fontId="7" fillId="2" borderId="0" xfId="6" applyNumberFormat="1" applyFont="1" applyFill="1"/>
    <xf numFmtId="3" fontId="7" fillId="2" borderId="6" xfId="6" applyNumberFormat="1" applyFont="1" applyFill="1" applyBorder="1"/>
    <xf numFmtId="3" fontId="8" fillId="2" borderId="6" xfId="6" applyNumberFormat="1" applyFont="1" applyFill="1" applyBorder="1" applyAlignment="1">
      <alignment horizontal="right" vertical="center"/>
    </xf>
    <xf numFmtId="3" fontId="14" fillId="2" borderId="5" xfId="6" applyNumberFormat="1" applyFont="1" applyFill="1" applyBorder="1" applyAlignment="1">
      <alignment horizontal="right"/>
    </xf>
    <xf numFmtId="3" fontId="14" fillId="2" borderId="0" xfId="6" applyNumberFormat="1" applyFont="1" applyFill="1" applyAlignment="1">
      <alignment horizontal="right"/>
    </xf>
    <xf numFmtId="167" fontId="8" fillId="2" borderId="6" xfId="6" applyNumberFormat="1" applyFont="1" applyFill="1" applyBorder="1" applyAlignment="1">
      <alignment horizontal="right"/>
    </xf>
    <xf numFmtId="0" fontId="15" fillId="2" borderId="0" xfId="11" applyFont="1" applyFill="1"/>
    <xf numFmtId="168" fontId="15" fillId="2" borderId="0" xfId="4" applyNumberFormat="1" applyFont="1" applyFill="1"/>
    <xf numFmtId="3" fontId="15" fillId="2" borderId="0" xfId="11" applyNumberFormat="1" applyFont="1" applyFill="1"/>
    <xf numFmtId="3" fontId="8" fillId="2" borderId="0" xfId="11" applyNumberFormat="1" applyFont="1" applyFill="1" applyAlignment="1">
      <alignment horizontal="right"/>
    </xf>
    <xf numFmtId="168" fontId="7" fillId="2" borderId="0" xfId="4" applyNumberFormat="1" applyFont="1" applyFill="1"/>
    <xf numFmtId="3" fontId="7" fillId="2" borderId="0" xfId="11" applyNumberFormat="1" applyFont="1" applyFill="1"/>
    <xf numFmtId="168" fontId="14" fillId="2" borderId="0" xfId="4" applyNumberFormat="1" applyFont="1" applyFill="1"/>
    <xf numFmtId="3" fontId="14" fillId="2" borderId="0" xfId="11" applyNumberFormat="1" applyFont="1" applyFill="1"/>
    <xf numFmtId="0" fontId="20" fillId="2" borderId="7" xfId="11" applyFont="1" applyFill="1" applyBorder="1"/>
    <xf numFmtId="168" fontId="7" fillId="2" borderId="6" xfId="4" applyNumberFormat="1" applyFont="1" applyFill="1" applyBorder="1"/>
    <xf numFmtId="168" fontId="15" fillId="2" borderId="6" xfId="4" applyNumberFormat="1" applyFont="1" applyFill="1" applyBorder="1"/>
    <xf numFmtId="168" fontId="14" fillId="2" borderId="6" xfId="4" applyNumberFormat="1" applyFont="1" applyFill="1" applyBorder="1"/>
    <xf numFmtId="0" fontId="20" fillId="2" borderId="0" xfId="11" applyFont="1" applyFill="1"/>
    <xf numFmtId="0" fontId="23" fillId="0" borderId="0" xfId="6" applyFont="1"/>
    <xf numFmtId="3" fontId="20" fillId="0" borderId="0" xfId="6" applyNumberFormat="1" applyFont="1" applyAlignment="1">
      <alignment horizontal="right"/>
    </xf>
    <xf numFmtId="171" fontId="16" fillId="0" borderId="0" xfId="6" applyNumberFormat="1" applyFont="1" applyAlignment="1">
      <alignment horizontal="right"/>
    </xf>
    <xf numFmtId="0" fontId="8" fillId="2" borderId="7" xfId="11" applyFont="1" applyFill="1" applyBorder="1" applyAlignment="1">
      <alignment horizontal="center"/>
    </xf>
    <xf numFmtId="0" fontId="7" fillId="2" borderId="6" xfId="6" applyFont="1" applyFill="1" applyBorder="1" applyAlignment="1">
      <alignment vertical="center"/>
    </xf>
    <xf numFmtId="0" fontId="14" fillId="2" borderId="6" xfId="6" applyFont="1" applyFill="1" applyBorder="1" applyAlignment="1">
      <alignment horizontal="left"/>
    </xf>
    <xf numFmtId="167" fontId="7" fillId="2" borderId="5" xfId="6" applyNumberFormat="1" applyFont="1" applyFill="1" applyBorder="1"/>
    <xf numFmtId="167" fontId="14" fillId="2" borderId="5" xfId="6" applyNumberFormat="1" applyFont="1" applyFill="1" applyBorder="1" applyAlignment="1">
      <alignment horizontal="right"/>
    </xf>
    <xf numFmtId="167" fontId="8" fillId="2" borderId="5" xfId="6" applyNumberFormat="1" applyFont="1" applyFill="1" applyBorder="1"/>
    <xf numFmtId="0" fontId="26" fillId="2" borderId="0" xfId="11" applyFont="1" applyFill="1"/>
    <xf numFmtId="0" fontId="6" fillId="2" borderId="0" xfId="29" applyFont="1" applyFill="1"/>
    <xf numFmtId="0" fontId="4" fillId="2" borderId="0" xfId="29" applyFont="1" applyFill="1"/>
    <xf numFmtId="0" fontId="52" fillId="0" borderId="0" xfId="29"/>
    <xf numFmtId="0" fontId="53" fillId="2" borderId="0" xfId="29" applyFont="1" applyFill="1"/>
    <xf numFmtId="0" fontId="43" fillId="2" borderId="0" xfId="29" applyFont="1" applyFill="1"/>
    <xf numFmtId="0" fontId="14" fillId="2" borderId="4" xfId="29" applyFont="1" applyFill="1" applyBorder="1" applyAlignment="1">
      <alignment horizontal="left" vertical="center"/>
    </xf>
    <xf numFmtId="0" fontId="14" fillId="2" borderId="2" xfId="29" applyFont="1" applyFill="1" applyBorder="1" applyAlignment="1">
      <alignment horizontal="left" vertical="center"/>
    </xf>
    <xf numFmtId="0" fontId="14" fillId="2" borderId="6" xfId="29" applyFont="1" applyFill="1" applyBorder="1" applyAlignment="1">
      <alignment horizontal="left" vertical="center"/>
    </xf>
    <xf numFmtId="0" fontId="51" fillId="2" borderId="5" xfId="29" applyFont="1" applyFill="1" applyBorder="1"/>
    <xf numFmtId="3" fontId="6" fillId="2" borderId="13" xfId="29" applyNumberFormat="1" applyFont="1" applyFill="1" applyBorder="1"/>
    <xf numFmtId="3" fontId="6" fillId="2" borderId="0" xfId="29" applyNumberFormat="1" applyFont="1" applyFill="1"/>
    <xf numFmtId="3" fontId="43" fillId="2" borderId="13" xfId="29" applyNumberFormat="1" applyFont="1" applyFill="1" applyBorder="1"/>
    <xf numFmtId="3" fontId="43" fillId="2" borderId="0" xfId="29" applyNumberFormat="1" applyFont="1" applyFill="1"/>
    <xf numFmtId="0" fontId="16" fillId="2" borderId="0" xfId="29" applyFont="1" applyFill="1"/>
    <xf numFmtId="0" fontId="16" fillId="2" borderId="0" xfId="29" applyFont="1" applyFill="1" applyAlignment="1">
      <alignment horizontal="right"/>
    </xf>
    <xf numFmtId="0" fontId="14" fillId="2" borderId="5" xfId="6" applyFont="1" applyFill="1" applyBorder="1" applyAlignment="1">
      <alignment horizontal="center"/>
    </xf>
    <xf numFmtId="0" fontId="14" fillId="2" borderId="14" xfId="0" applyFont="1" applyFill="1" applyBorder="1" applyAlignment="1">
      <alignment vertical="center" wrapText="1"/>
    </xf>
    <xf numFmtId="0" fontId="3" fillId="2" borderId="0" xfId="31" applyFill="1"/>
    <xf numFmtId="0" fontId="7" fillId="2" borderId="7" xfId="6" applyFont="1" applyFill="1" applyBorder="1" applyAlignment="1">
      <alignment horizontal="center"/>
    </xf>
    <xf numFmtId="0" fontId="7" fillId="2" borderId="10" xfId="6" applyFont="1" applyFill="1" applyBorder="1" applyAlignment="1">
      <alignment horizontal="center"/>
    </xf>
    <xf numFmtId="0" fontId="8" fillId="2" borderId="0" xfId="31" applyFont="1" applyFill="1"/>
    <xf numFmtId="0" fontId="16" fillId="2" borderId="0" xfId="31" applyFont="1" applyFill="1" applyAlignment="1">
      <alignment horizontal="right"/>
    </xf>
    <xf numFmtId="165" fontId="16" fillId="2" borderId="0" xfId="31" applyNumberFormat="1" applyFont="1" applyFill="1" applyAlignment="1">
      <alignment horizontal="right"/>
    </xf>
    <xf numFmtId="37" fontId="15" fillId="0" borderId="0" xfId="0" applyNumberFormat="1" applyFont="1"/>
    <xf numFmtId="0" fontId="44" fillId="2" borderId="0" xfId="5" applyFont="1" applyFill="1" applyAlignment="1">
      <alignment horizontal="left" vertical="center"/>
    </xf>
    <xf numFmtId="0" fontId="8" fillId="2" borderId="0" xfId="5" applyFill="1" applyAlignment="1">
      <alignment horizontal="centerContinuous" vertical="center"/>
    </xf>
    <xf numFmtId="0" fontId="18" fillId="2" borderId="7" xfId="5" applyFont="1" applyFill="1" applyBorder="1" applyAlignment="1">
      <alignment horizontal="centerContinuous" vertical="top"/>
    </xf>
    <xf numFmtId="0" fontId="8" fillId="2" borderId="7" xfId="5" applyFill="1" applyBorder="1" applyAlignment="1">
      <alignment horizontal="centerContinuous" vertical="top"/>
    </xf>
    <xf numFmtId="0" fontId="11" fillId="0" borderId="0" xfId="0" applyFont="1" applyAlignment="1">
      <alignment horizontal="left" vertical="center"/>
    </xf>
    <xf numFmtId="0" fontId="19" fillId="0" borderId="0" xfId="6" applyFont="1" applyAlignment="1">
      <alignment horizontal="center" vertical="center"/>
    </xf>
    <xf numFmtId="0" fontId="19" fillId="0" borderId="0" xfId="6" applyFont="1" applyAlignment="1">
      <alignment vertical="center"/>
    </xf>
    <xf numFmtId="0" fontId="18" fillId="2" borderId="0" xfId="5" applyFont="1" applyFill="1" applyAlignment="1">
      <alignment horizontal="centerContinuous"/>
    </xf>
    <xf numFmtId="0" fontId="8" fillId="2" borderId="0" xfId="5" applyFill="1" applyAlignment="1">
      <alignment horizontal="centerContinuous"/>
    </xf>
    <xf numFmtId="0" fontId="10" fillId="2" borderId="0" xfId="5" applyFont="1" applyFill="1" applyAlignment="1">
      <alignment horizontal="left"/>
    </xf>
    <xf numFmtId="0" fontId="10" fillId="2" borderId="0" xfId="5" applyFont="1" applyFill="1" applyAlignment="1">
      <alignment horizontal="center"/>
    </xf>
    <xf numFmtId="0" fontId="8" fillId="2" borderId="0" xfId="5" applyFill="1" applyAlignment="1">
      <alignment horizontal="center" wrapText="1"/>
    </xf>
    <xf numFmtId="0" fontId="44" fillId="2" borderId="0" xfId="5" applyFont="1" applyFill="1" applyAlignment="1">
      <alignment horizontal="left"/>
    </xf>
    <xf numFmtId="0" fontId="8" fillId="2" borderId="0" xfId="5" applyFill="1" applyAlignment="1">
      <alignment horizontal="left" wrapText="1"/>
    </xf>
    <xf numFmtId="0" fontId="19" fillId="2" borderId="0" xfId="5" applyFont="1" applyFill="1" applyAlignment="1">
      <alignment horizontal="center" wrapText="1"/>
    </xf>
    <xf numFmtId="0" fontId="19" fillId="2" borderId="0" xfId="5" applyFont="1" applyFill="1" applyAlignment="1">
      <alignment horizontal="left" wrapText="1"/>
    </xf>
    <xf numFmtId="14" fontId="54" fillId="2" borderId="0" xfId="0" applyNumberFormat="1" applyFont="1" applyFill="1"/>
    <xf numFmtId="0" fontId="55" fillId="2" borderId="0" xfId="31" applyFont="1" applyFill="1"/>
    <xf numFmtId="14" fontId="54" fillId="2" borderId="0" xfId="0" applyNumberFormat="1" applyFont="1" applyFill="1" applyAlignment="1">
      <alignment vertical="center"/>
    </xf>
    <xf numFmtId="3" fontId="0" fillId="2" borderId="5" xfId="0" applyNumberFormat="1" applyFill="1" applyBorder="1" applyAlignment="1">
      <alignment horizontal="right"/>
    </xf>
    <xf numFmtId="14" fontId="54" fillId="2" borderId="0" xfId="5" applyNumberFormat="1" applyFont="1" applyFill="1"/>
    <xf numFmtId="14" fontId="54" fillId="2" borderId="0" xfId="11" applyNumberFormat="1" applyFont="1" applyFill="1"/>
    <xf numFmtId="0" fontId="54" fillId="2" borderId="0" xfId="0" applyFont="1" applyFill="1"/>
    <xf numFmtId="0" fontId="54" fillId="2" borderId="0" xfId="11" applyFont="1" applyFill="1"/>
    <xf numFmtId="0" fontId="54" fillId="2" borderId="0" xfId="31" applyFont="1" applyFill="1"/>
    <xf numFmtId="0" fontId="54" fillId="2" borderId="0" xfId="5" applyFont="1" applyFill="1"/>
    <xf numFmtId="0" fontId="54" fillId="2" borderId="0" xfId="0" applyFont="1" applyFill="1" applyAlignment="1">
      <alignment vertical="center"/>
    </xf>
    <xf numFmtId="0" fontId="56" fillId="2" borderId="0" xfId="36" applyFill="1" applyAlignment="1">
      <alignment horizontal="right"/>
    </xf>
    <xf numFmtId="0" fontId="55" fillId="2" borderId="0" xfId="35" applyFont="1" applyFill="1"/>
    <xf numFmtId="0" fontId="2" fillId="2" borderId="0" xfId="35" applyFill="1"/>
    <xf numFmtId="0" fontId="2" fillId="0" borderId="0" xfId="35"/>
    <xf numFmtId="0" fontId="11" fillId="2" borderId="0" xfId="35" applyFont="1" applyFill="1"/>
    <xf numFmtId="0" fontId="8" fillId="2" borderId="0" xfId="35" applyFont="1" applyFill="1"/>
    <xf numFmtId="0" fontId="13" fillId="2" borderId="0" xfId="35" applyFont="1" applyFill="1" applyAlignment="1">
      <alignment horizontal="right"/>
    </xf>
    <xf numFmtId="0" fontId="7" fillId="2" borderId="0" xfId="35" applyFont="1" applyFill="1"/>
    <xf numFmtId="1" fontId="7" fillId="2" borderId="1" xfId="35" applyNumberFormat="1" applyFont="1" applyFill="1" applyBorder="1" applyAlignment="1">
      <alignment horizontal="left" vertical="top" wrapText="1"/>
    </xf>
    <xf numFmtId="1" fontId="7" fillId="2" borderId="3" xfId="35" applyNumberFormat="1" applyFont="1" applyFill="1" applyBorder="1" applyAlignment="1">
      <alignment horizontal="left" vertical="top" wrapText="1"/>
    </xf>
    <xf numFmtId="1" fontId="7" fillId="0" borderId="0" xfId="35" applyNumberFormat="1" applyFont="1" applyAlignment="1">
      <alignment horizontal="center"/>
    </xf>
    <xf numFmtId="1" fontId="26" fillId="2" borderId="14" xfId="35" applyNumberFormat="1" applyFont="1" applyFill="1" applyBorder="1" applyAlignment="1">
      <alignment horizontal="left" vertical="top" wrapText="1"/>
    </xf>
    <xf numFmtId="1" fontId="14" fillId="2" borderId="10" xfId="35" applyNumberFormat="1" applyFont="1" applyFill="1" applyBorder="1" applyAlignment="1">
      <alignment horizontal="left" vertical="top" wrapText="1"/>
    </xf>
    <xf numFmtId="1" fontId="25" fillId="2" borderId="0" xfId="35" applyNumberFormat="1" applyFont="1" applyFill="1" applyAlignment="1">
      <alignment horizontal="center" vertical="center" wrapText="1"/>
    </xf>
    <xf numFmtId="3" fontId="8" fillId="2" borderId="5" xfId="35" applyNumberFormat="1" applyFont="1" applyFill="1" applyBorder="1" applyAlignment="1">
      <alignment horizontal="right" vertical="center"/>
    </xf>
    <xf numFmtId="3" fontId="8" fillId="2" borderId="0" xfId="35" applyNumberFormat="1" applyFont="1" applyFill="1" applyAlignment="1">
      <alignment horizontal="right" vertical="center"/>
    </xf>
    <xf numFmtId="0" fontId="6" fillId="2" borderId="5" xfId="35" applyFont="1" applyFill="1" applyBorder="1" applyAlignment="1">
      <alignment vertical="center"/>
    </xf>
    <xf numFmtId="0" fontId="6" fillId="2" borderId="0" xfId="35" applyFont="1" applyFill="1" applyAlignment="1">
      <alignment vertical="center"/>
    </xf>
    <xf numFmtId="0" fontId="8" fillId="0" borderId="0" xfId="35" applyFont="1"/>
    <xf numFmtId="3" fontId="2" fillId="0" borderId="0" xfId="35" applyNumberFormat="1" applyAlignment="1">
      <alignment vertical="center"/>
    </xf>
    <xf numFmtId="0" fontId="2" fillId="0" borderId="0" xfId="35" applyAlignment="1">
      <alignment vertical="center"/>
    </xf>
    <xf numFmtId="3" fontId="8" fillId="2" borderId="10" xfId="35" applyNumberFormat="1" applyFont="1" applyFill="1" applyBorder="1" applyAlignment="1">
      <alignment horizontal="right" vertical="center"/>
    </xf>
    <xf numFmtId="3" fontId="8" fillId="2" borderId="7" xfId="35" applyNumberFormat="1" applyFont="1" applyFill="1" applyBorder="1" applyAlignment="1">
      <alignment horizontal="right" vertical="center"/>
    </xf>
    <xf numFmtId="0" fontId="6" fillId="2" borderId="10" xfId="35" applyFont="1" applyFill="1" applyBorder="1" applyAlignment="1">
      <alignment vertical="center"/>
    </xf>
    <xf numFmtId="0" fontId="6" fillId="2" borderId="7" xfId="35" applyFont="1" applyFill="1" applyBorder="1" applyAlignment="1">
      <alignment vertical="center"/>
    </xf>
    <xf numFmtId="3" fontId="7" fillId="2" borderId="5" xfId="35" applyNumberFormat="1" applyFont="1" applyFill="1" applyBorder="1" applyAlignment="1">
      <alignment horizontal="right" vertical="center"/>
    </xf>
    <xf numFmtId="3" fontId="7" fillId="2" borderId="0" xfId="35" applyNumberFormat="1" applyFont="1" applyFill="1" applyAlignment="1">
      <alignment horizontal="right" vertical="center"/>
    </xf>
    <xf numFmtId="37" fontId="7" fillId="2" borderId="5" xfId="35" applyNumberFormat="1" applyFont="1" applyFill="1" applyBorder="1" applyAlignment="1">
      <alignment horizontal="right" vertical="center"/>
    </xf>
    <xf numFmtId="37" fontId="7" fillId="2" borderId="0" xfId="35" applyNumberFormat="1" applyFont="1" applyFill="1" applyAlignment="1">
      <alignment horizontal="right" vertical="center"/>
    </xf>
    <xf numFmtId="37" fontId="8" fillId="2" borderId="0" xfId="35" applyNumberFormat="1" applyFont="1" applyFill="1" applyAlignment="1">
      <alignment horizontal="right" vertical="center"/>
    </xf>
    <xf numFmtId="0" fontId="14" fillId="2" borderId="0" xfId="35" applyFont="1" applyFill="1"/>
    <xf numFmtId="37" fontId="14" fillId="2" borderId="5" xfId="35" applyNumberFormat="1" applyFont="1" applyFill="1" applyBorder="1" applyAlignment="1">
      <alignment horizontal="right"/>
    </xf>
    <xf numFmtId="37" fontId="14" fillId="2" borderId="0" xfId="35" applyNumberFormat="1" applyFont="1" applyFill="1" applyAlignment="1">
      <alignment horizontal="right"/>
    </xf>
    <xf numFmtId="37" fontId="14" fillId="2" borderId="13" xfId="35" applyNumberFormat="1" applyFont="1" applyFill="1" applyBorder="1" applyAlignment="1">
      <alignment horizontal="right"/>
    </xf>
    <xf numFmtId="0" fontId="14" fillId="2" borderId="5" xfId="35" applyFont="1" applyFill="1" applyBorder="1"/>
    <xf numFmtId="0" fontId="8" fillId="2" borderId="7" xfId="35" applyFont="1" applyFill="1" applyBorder="1"/>
    <xf numFmtId="0" fontId="16" fillId="2" borderId="0" xfId="35" applyFont="1" applyFill="1"/>
    <xf numFmtId="0" fontId="16" fillId="2" borderId="0" xfId="35" applyFont="1" applyFill="1" applyAlignment="1">
      <alignment horizontal="right"/>
    </xf>
    <xf numFmtId="0" fontId="0" fillId="0" borderId="10" xfId="0" applyBorder="1"/>
    <xf numFmtId="0" fontId="52" fillId="2" borderId="0" xfId="29" applyFill="1"/>
    <xf numFmtId="0" fontId="8" fillId="2" borderId="0" xfId="11" applyFont="1" applyFill="1" applyAlignment="1">
      <alignment vertical="center"/>
    </xf>
    <xf numFmtId="0" fontId="52" fillId="2" borderId="7" xfId="29" applyFill="1" applyBorder="1"/>
    <xf numFmtId="0" fontId="7" fillId="2" borderId="7" xfId="29" applyFont="1" applyFill="1" applyBorder="1"/>
    <xf numFmtId="3" fontId="43" fillId="2" borderId="14" xfId="29" applyNumberFormat="1" applyFont="1" applyFill="1" applyBorder="1"/>
    <xf numFmtId="0" fontId="11" fillId="2" borderId="0" xfId="31" applyFont="1" applyFill="1"/>
    <xf numFmtId="0" fontId="7" fillId="2" borderId="0" xfId="31" applyFont="1" applyFill="1"/>
    <xf numFmtId="0" fontId="0" fillId="2" borderId="0" xfId="0" applyFill="1" applyAlignment="1">
      <alignment horizontal="right"/>
    </xf>
    <xf numFmtId="0" fontId="57" fillId="2" borderId="0" xfId="0" applyFont="1" applyFill="1"/>
    <xf numFmtId="0" fontId="58" fillId="2" borderId="0" xfId="0" applyFont="1" applyFill="1"/>
    <xf numFmtId="0" fontId="59" fillId="2" borderId="0" xfId="0" applyFont="1" applyFill="1" applyAlignment="1">
      <alignment horizontal="right"/>
    </xf>
    <xf numFmtId="180" fontId="7" fillId="2" borderId="13" xfId="28" applyNumberFormat="1" applyFont="1" applyFill="1" applyBorder="1"/>
    <xf numFmtId="167" fontId="15" fillId="0" borderId="0" xfId="0" applyNumberFormat="1" applyFont="1"/>
    <xf numFmtId="169" fontId="14" fillId="2" borderId="0" xfId="35" applyNumberFormat="1" applyFont="1" applyFill="1" applyAlignment="1">
      <alignment horizontal="right"/>
    </xf>
    <xf numFmtId="181" fontId="7" fillId="2" borderId="0" xfId="35" applyNumberFormat="1" applyFont="1" applyFill="1" applyAlignment="1">
      <alignment horizontal="right" vertical="center"/>
    </xf>
    <xf numFmtId="181" fontId="7" fillId="2" borderId="6" xfId="35" applyNumberFormat="1" applyFont="1" applyFill="1" applyBorder="1" applyAlignment="1">
      <alignment horizontal="right" vertical="center"/>
    </xf>
    <xf numFmtId="181" fontId="7" fillId="2" borderId="13" xfId="35" applyNumberFormat="1" applyFont="1" applyFill="1" applyBorder="1" applyAlignment="1">
      <alignment horizontal="right" vertical="center"/>
    </xf>
    <xf numFmtId="169" fontId="8" fillId="2" borderId="0" xfId="35" applyNumberFormat="1" applyFont="1" applyFill="1" applyAlignment="1">
      <alignment horizontal="right" vertical="center"/>
    </xf>
    <xf numFmtId="169" fontId="8" fillId="2" borderId="7" xfId="35" applyNumberFormat="1" applyFont="1" applyFill="1" applyBorder="1" applyAlignment="1">
      <alignment horizontal="right" vertical="center"/>
    </xf>
    <xf numFmtId="37" fontId="7" fillId="2" borderId="6" xfId="7" applyNumberFormat="1" applyFont="1" applyFill="1" applyBorder="1" applyAlignment="1">
      <alignment horizontal="right" vertical="center" wrapText="1" indent="1"/>
    </xf>
    <xf numFmtId="0" fontId="54" fillId="2" borderId="0" xfId="8" applyFont="1" applyFill="1"/>
    <xf numFmtId="0" fontId="7" fillId="2" borderId="6" xfId="6" applyFont="1" applyFill="1" applyBorder="1" applyAlignment="1">
      <alignment horizontal="left"/>
    </xf>
    <xf numFmtId="14" fontId="54" fillId="2" borderId="0" xfId="8" applyNumberFormat="1" applyFont="1" applyFill="1"/>
    <xf numFmtId="0" fontId="11" fillId="2" borderId="0" xfId="0" applyFont="1" applyFill="1" applyAlignment="1">
      <alignment horizontal="left"/>
    </xf>
    <xf numFmtId="0" fontId="60" fillId="4" borderId="0" xfId="13" applyFont="1" applyFill="1" applyAlignment="1">
      <alignment horizontal="centerContinuous" vertical="center"/>
    </xf>
    <xf numFmtId="14" fontId="61" fillId="4" borderId="0" xfId="13" quotePrefix="1" applyNumberFormat="1" applyFont="1" applyFill="1" applyAlignment="1">
      <alignment horizontal="center" vertical="center"/>
    </xf>
    <xf numFmtId="0" fontId="36" fillId="2" borderId="0" xfId="9" applyFill="1" applyAlignment="1">
      <alignment horizontal="right"/>
    </xf>
    <xf numFmtId="3" fontId="39" fillId="0" borderId="5" xfId="9" applyNumberFormat="1" applyFont="1" applyBorder="1" applyAlignment="1">
      <alignment horizontal="right"/>
    </xf>
    <xf numFmtId="3" fontId="8" fillId="0" borderId="5" xfId="6" applyNumberFormat="1" applyFont="1" applyBorder="1" applyAlignment="1">
      <alignment vertical="center"/>
    </xf>
    <xf numFmtId="3" fontId="7" fillId="0" borderId="5" xfId="6" applyNumberFormat="1" applyFont="1" applyBorder="1" applyAlignment="1">
      <alignment vertical="center"/>
    </xf>
    <xf numFmtId="0" fontId="8" fillId="0" borderId="0" xfId="13" applyFont="1" applyAlignment="1">
      <alignment horizontal="left"/>
    </xf>
    <xf numFmtId="0" fontId="14" fillId="0" borderId="0" xfId="0" applyFont="1"/>
    <xf numFmtId="6" fontId="26" fillId="0" borderId="0" xfId="0" applyNumberFormat="1" applyFont="1" applyAlignment="1">
      <alignment horizontal="left"/>
    </xf>
    <xf numFmtId="0" fontId="14" fillId="2" borderId="4" xfId="0" applyFont="1" applyFill="1" applyBorder="1" applyAlignment="1">
      <alignment vertical="top" wrapText="1"/>
    </xf>
    <xf numFmtId="0" fontId="0" fillId="0" borderId="6" xfId="0" applyBorder="1"/>
    <xf numFmtId="0" fontId="54" fillId="0" borderId="0" xfId="35" applyFont="1"/>
    <xf numFmtId="0" fontId="55" fillId="0" borderId="0" xfId="35" applyFont="1"/>
    <xf numFmtId="165" fontId="16" fillId="0" borderId="0" xfId="35" applyNumberFormat="1" applyFont="1" applyAlignment="1">
      <alignment horizontal="right"/>
    </xf>
    <xf numFmtId="0" fontId="16" fillId="0" borderId="0" xfId="35" applyFont="1" applyAlignment="1">
      <alignment horizontal="right"/>
    </xf>
    <xf numFmtId="1" fontId="7" fillId="2" borderId="12" xfId="35" applyNumberFormat="1" applyFont="1" applyFill="1" applyBorder="1" applyAlignment="1">
      <alignment horizontal="left" vertical="top" wrapText="1"/>
    </xf>
    <xf numFmtId="1" fontId="14" fillId="2" borderId="14" xfId="35" applyNumberFormat="1" applyFont="1" applyFill="1" applyBorder="1" applyAlignment="1">
      <alignment horizontal="left" vertical="top" wrapText="1"/>
    </xf>
    <xf numFmtId="0" fontId="8" fillId="0" borderId="7" xfId="0" applyFont="1" applyBorder="1"/>
    <xf numFmtId="0" fontId="7" fillId="2" borderId="7" xfId="0" applyFont="1" applyFill="1" applyBorder="1" applyAlignment="1">
      <alignment horizontal="left" vertical="center"/>
    </xf>
    <xf numFmtId="0" fontId="7" fillId="2" borderId="10" xfId="0" applyFont="1" applyFill="1" applyBorder="1" applyAlignment="1">
      <alignment horizontal="center" vertical="center"/>
    </xf>
    <xf numFmtId="175" fontId="7" fillId="2" borderId="7" xfId="0" applyNumberFormat="1" applyFont="1" applyFill="1" applyBorder="1"/>
    <xf numFmtId="175" fontId="7" fillId="2" borderId="10" xfId="0" applyNumberFormat="1" applyFont="1" applyFill="1" applyBorder="1"/>
    <xf numFmtId="175" fontId="7" fillId="2" borderId="9" xfId="0" applyNumberFormat="1" applyFont="1" applyFill="1" applyBorder="1"/>
    <xf numFmtId="177" fontId="7" fillId="2" borderId="5" xfId="5" applyNumberFormat="1" applyFont="1" applyFill="1" applyBorder="1" applyAlignment="1">
      <alignment vertical="center"/>
    </xf>
    <xf numFmtId="167" fontId="7" fillId="2" borderId="0" xfId="4" applyNumberFormat="1" applyFont="1" applyFill="1" applyBorder="1" applyAlignment="1">
      <alignment vertical="center"/>
    </xf>
    <xf numFmtId="172" fontId="26" fillId="2" borderId="7" xfId="4" applyNumberFormat="1" applyFont="1" applyFill="1" applyBorder="1" applyAlignment="1">
      <alignment horizontal="right" vertical="center" indent="1"/>
    </xf>
    <xf numFmtId="175" fontId="8" fillId="2" borderId="7" xfId="5" applyNumberFormat="1" applyFill="1" applyBorder="1"/>
    <xf numFmtId="177" fontId="8" fillId="2" borderId="7" xfId="0" applyNumberFormat="1" applyFont="1" applyFill="1" applyBorder="1" applyAlignment="1">
      <alignment vertical="center"/>
    </xf>
    <xf numFmtId="167" fontId="8" fillId="2" borderId="7" xfId="4" applyNumberFormat="1" applyFont="1" applyFill="1" applyBorder="1" applyAlignment="1">
      <alignment horizontal="right" vertical="center"/>
    </xf>
    <xf numFmtId="172" fontId="8" fillId="2" borderId="7" xfId="4" applyNumberFormat="1" applyFont="1" applyFill="1" applyBorder="1" applyAlignment="1">
      <alignment horizontal="right" vertical="center" indent="1"/>
    </xf>
    <xf numFmtId="0" fontId="7" fillId="2" borderId="7" xfId="0" applyFont="1" applyFill="1" applyBorder="1" applyAlignment="1">
      <alignment horizontal="center" vertical="center"/>
    </xf>
    <xf numFmtId="0" fontId="7" fillId="2" borderId="7" xfId="0" applyFont="1" applyFill="1" applyBorder="1" applyAlignment="1">
      <alignment vertical="center"/>
    </xf>
    <xf numFmtId="0" fontId="0" fillId="2" borderId="13" xfId="0" applyFill="1" applyBorder="1"/>
    <xf numFmtId="0" fontId="14" fillId="2" borderId="7" xfId="29" applyFont="1" applyFill="1" applyBorder="1" applyAlignment="1">
      <alignment horizontal="left" vertical="center"/>
    </xf>
    <xf numFmtId="0" fontId="14" fillId="2" borderId="14" xfId="29" applyFont="1" applyFill="1" applyBorder="1" applyAlignment="1">
      <alignment horizontal="left" vertical="center"/>
    </xf>
    <xf numFmtId="0" fontId="6" fillId="2" borderId="1" xfId="29" applyFont="1" applyFill="1" applyBorder="1"/>
    <xf numFmtId="0" fontId="6" fillId="2" borderId="8" xfId="29" applyFont="1" applyFill="1" applyBorder="1"/>
    <xf numFmtId="0" fontId="7" fillId="2" borderId="6" xfId="0" applyFont="1" applyFill="1" applyBorder="1"/>
    <xf numFmtId="167" fontId="8" fillId="2" borderId="0" xfId="6" applyNumberFormat="1" applyFont="1" applyFill="1" applyAlignment="1">
      <alignment horizontal="right" vertical="center"/>
    </xf>
    <xf numFmtId="168" fontId="15" fillId="2" borderId="0" xfId="4" applyNumberFormat="1" applyFont="1" applyFill="1" applyBorder="1"/>
    <xf numFmtId="0" fontId="7" fillId="2" borderId="5" xfId="0" applyFont="1" applyFill="1" applyBorder="1" applyAlignment="1">
      <alignment horizontal="center"/>
    </xf>
    <xf numFmtId="0" fontId="7" fillId="2" borderId="6" xfId="7" applyFont="1" applyFill="1" applyBorder="1" applyAlignment="1">
      <alignment horizontal="left"/>
    </xf>
    <xf numFmtId="0" fontId="14" fillId="2" borderId="9" xfId="29" applyFont="1" applyFill="1" applyBorder="1" applyAlignment="1">
      <alignment horizontal="left" vertical="center"/>
    </xf>
    <xf numFmtId="0" fontId="14" fillId="2" borderId="0" xfId="29" applyFont="1" applyFill="1" applyAlignment="1">
      <alignment horizontal="left" vertical="center"/>
    </xf>
    <xf numFmtId="0" fontId="7" fillId="2" borderId="0" xfId="6" applyFont="1" applyFill="1" applyAlignment="1">
      <alignment horizontal="left"/>
    </xf>
    <xf numFmtId="0" fontId="62" fillId="2" borderId="0" xfId="37" applyFont="1" applyFill="1"/>
    <xf numFmtId="0" fontId="2" fillId="2" borderId="0" xfId="37" applyFont="1" applyFill="1"/>
    <xf numFmtId="0" fontId="2" fillId="0" borderId="0" xfId="37" applyFont="1"/>
    <xf numFmtId="0" fontId="14" fillId="2" borderId="0" xfId="37" applyFont="1" applyFill="1" applyAlignment="1">
      <alignment horizontal="left" vertical="center"/>
    </xf>
    <xf numFmtId="0" fontId="16" fillId="2" borderId="0" xfId="37" applyFont="1" applyFill="1"/>
    <xf numFmtId="0" fontId="16" fillId="2" borderId="0" xfId="37" applyFont="1" applyFill="1" applyAlignment="1">
      <alignment horizontal="right"/>
    </xf>
    <xf numFmtId="0" fontId="14" fillId="2" borderId="6" xfId="6" applyFont="1" applyFill="1" applyBorder="1"/>
    <xf numFmtId="0" fontId="2" fillId="2" borderId="5" xfId="37" applyFont="1" applyFill="1" applyBorder="1"/>
    <xf numFmtId="0" fontId="14" fillId="2" borderId="2" xfId="37" applyFont="1" applyFill="1" applyBorder="1" applyAlignment="1">
      <alignment horizontal="left" vertical="center"/>
    </xf>
    <xf numFmtId="0" fontId="2" fillId="2" borderId="6" xfId="37" applyFont="1" applyFill="1" applyBorder="1"/>
    <xf numFmtId="0" fontId="51" fillId="2" borderId="9" xfId="37" applyFont="1" applyFill="1" applyBorder="1"/>
    <xf numFmtId="0" fontId="51" fillId="2" borderId="10" xfId="37" applyFont="1" applyFill="1" applyBorder="1"/>
    <xf numFmtId="0" fontId="2" fillId="0" borderId="5" xfId="37" applyFont="1" applyBorder="1"/>
    <xf numFmtId="0" fontId="14" fillId="2" borderId="1" xfId="37" applyFont="1" applyFill="1" applyBorder="1" applyAlignment="1">
      <alignment horizontal="center" vertical="top" wrapText="1"/>
    </xf>
    <xf numFmtId="0" fontId="14" fillId="2" borderId="11" xfId="37" applyFont="1" applyFill="1" applyBorder="1" applyAlignment="1">
      <alignment horizontal="left" vertical="top" wrapText="1"/>
    </xf>
    <xf numFmtId="0" fontId="14" fillId="2" borderId="5" xfId="37" applyFont="1" applyFill="1" applyBorder="1" applyAlignment="1">
      <alignment horizontal="left" vertical="center"/>
    </xf>
    <xf numFmtId="0" fontId="51" fillId="2" borderId="0" xfId="29" applyFont="1" applyFill="1"/>
    <xf numFmtId="0" fontId="14" fillId="2" borderId="4" xfId="29" applyFont="1" applyFill="1" applyBorder="1" applyAlignment="1">
      <alignment horizontal="left" vertical="top" wrapText="1"/>
    </xf>
    <xf numFmtId="0" fontId="2" fillId="0" borderId="10" xfId="37" applyFont="1" applyBorder="1"/>
    <xf numFmtId="0" fontId="2" fillId="2" borderId="4" xfId="37" applyFont="1" applyFill="1" applyBorder="1"/>
    <xf numFmtId="0" fontId="16" fillId="2" borderId="3" xfId="0" applyFont="1" applyFill="1" applyBorder="1"/>
    <xf numFmtId="0" fontId="0" fillId="0" borderId="3" xfId="0" applyBorder="1"/>
    <xf numFmtId="0" fontId="16" fillId="2" borderId="3" xfId="0" applyFont="1" applyFill="1" applyBorder="1" applyAlignment="1">
      <alignment horizontal="right"/>
    </xf>
    <xf numFmtId="3" fontId="0" fillId="2" borderId="5" xfId="0" applyNumberFormat="1" applyFill="1" applyBorder="1"/>
    <xf numFmtId="0" fontId="14" fillId="2" borderId="0" xfId="6" applyFont="1" applyFill="1" applyAlignment="1">
      <alignment horizontal="center" vertical="center"/>
    </xf>
    <xf numFmtId="0" fontId="14" fillId="2" borderId="0" xfId="6" applyFont="1" applyFill="1"/>
    <xf numFmtId="169" fontId="22" fillId="2" borderId="5" xfId="0" applyNumberFormat="1" applyFont="1" applyFill="1" applyBorder="1" applyAlignment="1">
      <alignment vertical="center"/>
    </xf>
    <xf numFmtId="178" fontId="22" fillId="2" borderId="0" xfId="4" applyNumberFormat="1" applyFont="1" applyFill="1" applyBorder="1" applyAlignment="1">
      <alignment horizontal="right" vertical="center" indent="1"/>
    </xf>
    <xf numFmtId="175" fontId="22" fillId="2" borderId="0" xfId="0" applyNumberFormat="1" applyFont="1" applyFill="1" applyAlignment="1">
      <alignment vertical="center"/>
    </xf>
    <xf numFmtId="178" fontId="22" fillId="2" borderId="0" xfId="4" applyNumberFormat="1" applyFont="1" applyFill="1" applyBorder="1" applyAlignment="1">
      <alignment horizontal="right" vertical="center"/>
    </xf>
    <xf numFmtId="0" fontId="22" fillId="0" borderId="0" xfId="0" applyFont="1" applyAlignment="1">
      <alignment vertical="center"/>
    </xf>
    <xf numFmtId="169" fontId="22" fillId="2" borderId="0" xfId="0" applyNumberFormat="1" applyFont="1" applyFill="1" applyAlignment="1">
      <alignment vertical="center"/>
    </xf>
    <xf numFmtId="173" fontId="14" fillId="2" borderId="7" xfId="6" applyNumberFormat="1" applyFont="1" applyFill="1" applyBorder="1" applyAlignment="1">
      <alignment horizontal="center" vertical="center"/>
    </xf>
    <xf numFmtId="0" fontId="14" fillId="2" borderId="7" xfId="6" applyFont="1" applyFill="1" applyBorder="1" applyAlignment="1">
      <alignment vertical="center"/>
    </xf>
    <xf numFmtId="169" fontId="22" fillId="2" borderId="7" xfId="0" applyNumberFormat="1" applyFont="1" applyFill="1" applyBorder="1" applyAlignment="1">
      <alignment vertical="center"/>
    </xf>
    <xf numFmtId="178" fontId="22" fillId="2" borderId="7" xfId="4" applyNumberFormat="1" applyFont="1" applyFill="1" applyBorder="1" applyAlignment="1">
      <alignment horizontal="right" vertical="center" indent="1"/>
    </xf>
    <xf numFmtId="175" fontId="22" fillId="2" borderId="7" xfId="0" applyNumberFormat="1" applyFont="1" applyFill="1" applyBorder="1" applyAlignment="1">
      <alignment vertical="center"/>
    </xf>
    <xf numFmtId="0" fontId="14" fillId="2" borderId="7" xfId="6" applyFont="1" applyFill="1" applyBorder="1" applyAlignment="1">
      <alignment horizontal="center" vertical="center"/>
    </xf>
    <xf numFmtId="0" fontId="14" fillId="2" borderId="7" xfId="6" applyFont="1" applyFill="1" applyBorder="1"/>
    <xf numFmtId="178" fontId="22" fillId="2" borderId="7" xfId="4" applyNumberFormat="1" applyFont="1" applyFill="1" applyBorder="1" applyAlignment="1">
      <alignment horizontal="right" vertical="center"/>
    </xf>
    <xf numFmtId="0" fontId="26" fillId="0" borderId="0" xfId="0" applyFont="1" applyAlignment="1">
      <alignment horizontal="right"/>
    </xf>
    <xf numFmtId="0" fontId="11" fillId="2" borderId="4" xfId="5" applyFont="1" applyFill="1" applyBorder="1" applyAlignment="1">
      <alignment horizontal="left" vertical="top" wrapText="1"/>
    </xf>
    <xf numFmtId="0" fontId="11" fillId="2" borderId="11" xfId="5" applyFont="1" applyFill="1" applyBorder="1" applyAlignment="1">
      <alignment horizontal="left" vertical="top"/>
    </xf>
    <xf numFmtId="0" fontId="11" fillId="2" borderId="8" xfId="5" applyFont="1" applyFill="1" applyBorder="1" applyAlignment="1">
      <alignment horizontal="left" vertical="top"/>
    </xf>
    <xf numFmtId="0" fontId="11" fillId="2" borderId="12" xfId="5" applyFont="1" applyFill="1" applyBorder="1" applyAlignment="1">
      <alignment horizontal="left" vertical="top" wrapText="1"/>
    </xf>
    <xf numFmtId="0" fontId="11" fillId="2" borderId="9" xfId="5" applyFont="1" applyFill="1" applyBorder="1" applyAlignment="1">
      <alignment horizontal="left" vertical="top" wrapText="1"/>
    </xf>
    <xf numFmtId="0" fontId="11" fillId="2" borderId="14" xfId="5" applyFont="1" applyFill="1" applyBorder="1" applyAlignment="1">
      <alignment horizontal="left" vertical="top" wrapText="1"/>
    </xf>
    <xf numFmtId="37" fontId="11" fillId="2" borderId="0" xfId="5" applyNumberFormat="1" applyFont="1" applyFill="1" applyAlignment="1">
      <alignment horizontal="center"/>
    </xf>
    <xf numFmtId="166" fontId="11" fillId="2" borderId="0" xfId="5" applyNumberFormat="1" applyFont="1" applyFill="1" applyAlignment="1">
      <alignment horizontal="right"/>
    </xf>
    <xf numFmtId="179" fontId="53" fillId="2" borderId="0" xfId="5" applyNumberFormat="1" applyFont="1" applyFill="1"/>
    <xf numFmtId="37" fontId="11" fillId="2" borderId="0" xfId="5" applyNumberFormat="1" applyFont="1" applyFill="1" applyAlignment="1">
      <alignment horizontal="right"/>
    </xf>
    <xf numFmtId="0" fontId="11" fillId="2" borderId="5" xfId="5" applyFont="1" applyFill="1" applyBorder="1" applyAlignment="1">
      <alignment horizontal="left"/>
    </xf>
    <xf numFmtId="0" fontId="25" fillId="2" borderId="1" xfId="6" applyFont="1" applyFill="1" applyBorder="1" applyAlignment="1">
      <alignment horizontal="left" wrapText="1"/>
    </xf>
    <xf numFmtId="1" fontId="14" fillId="2" borderId="8" xfId="0" applyNumberFormat="1" applyFont="1" applyFill="1" applyBorder="1" applyAlignment="1">
      <alignment horizontal="centerContinuous" vertical="top" wrapText="1"/>
    </xf>
    <xf numFmtId="1" fontId="14" fillId="2" borderId="11" xfId="0" applyNumberFormat="1" applyFont="1" applyFill="1" applyBorder="1" applyAlignment="1">
      <alignment horizontal="centerContinuous" vertical="top" wrapText="1"/>
    </xf>
    <xf numFmtId="0" fontId="7" fillId="2" borderId="0" xfId="6" quotePrefix="1" applyFont="1" applyFill="1" applyAlignment="1">
      <alignment horizontal="center"/>
    </xf>
    <xf numFmtId="177" fontId="2" fillId="2" borderId="5" xfId="38" applyNumberFormat="1" applyFont="1" applyFill="1" applyBorder="1" applyAlignment="1">
      <alignment horizontal="right"/>
    </xf>
    <xf numFmtId="177" fontId="2" fillId="2" borderId="13" xfId="38" applyNumberFormat="1" applyFont="1" applyFill="1" applyBorder="1" applyAlignment="1">
      <alignment horizontal="right"/>
    </xf>
    <xf numFmtId="177" fontId="51" fillId="2" borderId="14" xfId="38" applyNumberFormat="1" applyFont="1" applyFill="1" applyBorder="1" applyAlignment="1">
      <alignment horizontal="right"/>
    </xf>
    <xf numFmtId="0" fontId="51" fillId="2" borderId="0" xfId="37" applyFont="1" applyFill="1"/>
    <xf numFmtId="177" fontId="51" fillId="2" borderId="0" xfId="38" applyNumberFormat="1" applyFont="1" applyFill="1" applyBorder="1" applyAlignment="1">
      <alignment horizontal="right"/>
    </xf>
    <xf numFmtId="177" fontId="2" fillId="2" borderId="0" xfId="37" applyNumberFormat="1" applyFont="1" applyFill="1"/>
    <xf numFmtId="0" fontId="64" fillId="2" borderId="7" xfId="29" applyFont="1" applyFill="1" applyBorder="1"/>
    <xf numFmtId="0" fontId="46" fillId="2" borderId="14" xfId="8" applyFont="1" applyFill="1" applyBorder="1" applyAlignment="1">
      <alignment horizontal="left" vertical="top" wrapText="1"/>
    </xf>
    <xf numFmtId="0" fontId="46" fillId="2" borderId="10" xfId="8" applyFont="1" applyFill="1" applyBorder="1" applyAlignment="1">
      <alignment horizontal="left" vertical="top" wrapText="1"/>
    </xf>
    <xf numFmtId="168" fontId="33" fillId="2" borderId="0" xfId="4" applyNumberFormat="1" applyFont="1" applyFill="1" applyBorder="1"/>
    <xf numFmtId="3" fontId="33" fillId="2" borderId="0" xfId="8" applyNumberFormat="1" applyFill="1"/>
    <xf numFmtId="3" fontId="7" fillId="2" borderId="6" xfId="8" applyNumberFormat="1" applyFont="1" applyFill="1" applyBorder="1" applyAlignment="1">
      <alignment horizontal="right" vertical="center" indent="1"/>
    </xf>
    <xf numFmtId="3" fontId="8" fillId="2" borderId="0" xfId="8" applyNumberFormat="1" applyFont="1" applyFill="1" applyAlignment="1">
      <alignment horizontal="right" vertical="center" indent="1"/>
    </xf>
    <xf numFmtId="0" fontId="8" fillId="2" borderId="6" xfId="5" applyFill="1" applyBorder="1" applyAlignment="1">
      <alignment wrapText="1"/>
    </xf>
    <xf numFmtId="0" fontId="46" fillId="2" borderId="11" xfId="8" applyFont="1" applyFill="1" applyBorder="1" applyAlignment="1">
      <alignment horizontal="left" vertical="top" wrapText="1"/>
    </xf>
    <xf numFmtId="0" fontId="46" fillId="2" borderId="8" xfId="8" applyFont="1" applyFill="1" applyBorder="1" applyAlignment="1">
      <alignment horizontal="left" vertical="top" wrapText="1"/>
    </xf>
    <xf numFmtId="0" fontId="8" fillId="0" borderId="0" xfId="5" applyAlignment="1">
      <alignment wrapText="1"/>
    </xf>
    <xf numFmtId="0" fontId="16" fillId="2" borderId="0" xfId="15" applyFont="1" applyFill="1"/>
    <xf numFmtId="14" fontId="54" fillId="2" borderId="0" xfId="9" applyNumberFormat="1" applyFont="1" applyFill="1"/>
    <xf numFmtId="0" fontId="41" fillId="2" borderId="0" xfId="9" applyFont="1" applyFill="1"/>
    <xf numFmtId="0" fontId="26" fillId="2" borderId="0" xfId="0" applyFont="1" applyFill="1" applyAlignment="1">
      <alignment horizontal="right"/>
    </xf>
    <xf numFmtId="0" fontId="51" fillId="2" borderId="1" xfId="37" applyFont="1" applyFill="1" applyBorder="1" applyAlignment="1">
      <alignment horizontal="center" vertical="top" wrapText="1"/>
    </xf>
    <xf numFmtId="177" fontId="0" fillId="2" borderId="5" xfId="28" applyNumberFormat="1" applyFont="1" applyFill="1" applyBorder="1"/>
    <xf numFmtId="177" fontId="0" fillId="2" borderId="0" xfId="28" applyNumberFormat="1" applyFont="1" applyFill="1"/>
    <xf numFmtId="177" fontId="7" fillId="2" borderId="5" xfId="28" applyNumberFormat="1" applyFont="1" applyFill="1" applyBorder="1"/>
    <xf numFmtId="179" fontId="6" fillId="2" borderId="0" xfId="5" applyNumberFormat="1" applyFont="1" applyFill="1" applyAlignment="1">
      <alignment horizontal="right" indent="1"/>
    </xf>
    <xf numFmtId="0" fontId="7" fillId="2" borderId="5" xfId="5" applyFont="1" applyFill="1" applyBorder="1" applyAlignment="1">
      <alignment horizontal="center"/>
    </xf>
    <xf numFmtId="182" fontId="8" fillId="0" borderId="0" xfId="5" applyNumberFormat="1"/>
    <xf numFmtId="0" fontId="65" fillId="2" borderId="0" xfId="0" applyFont="1" applyFill="1"/>
    <xf numFmtId="0" fontId="43" fillId="0" borderId="7" xfId="0" applyFont="1" applyBorder="1" applyAlignment="1">
      <alignment horizontal="center" vertical="top" wrapText="1"/>
    </xf>
    <xf numFmtId="0" fontId="7" fillId="0" borderId="0" xfId="6" applyFont="1" applyAlignment="1">
      <alignment horizontal="center"/>
    </xf>
    <xf numFmtId="3" fontId="6" fillId="0" borderId="0" xfId="0" applyNumberFormat="1" applyFont="1"/>
    <xf numFmtId="173" fontId="7" fillId="0" borderId="0" xfId="6" applyNumberFormat="1" applyFont="1" applyAlignment="1">
      <alignment horizontal="center" vertical="center"/>
    </xf>
    <xf numFmtId="3" fontId="51" fillId="0" borderId="0" xfId="0" applyNumberFormat="1" applyFont="1"/>
    <xf numFmtId="0" fontId="51" fillId="0" borderId="0" xfId="0" applyFont="1"/>
    <xf numFmtId="0" fontId="53" fillId="0" borderId="0" xfId="0" applyFont="1"/>
    <xf numFmtId="0" fontId="66" fillId="0" borderId="0" xfId="0" applyFont="1"/>
    <xf numFmtId="0" fontId="66" fillId="0" borderId="0" xfId="0" applyFont="1" applyAlignment="1">
      <alignment horizontal="right"/>
    </xf>
    <xf numFmtId="0" fontId="64" fillId="0" borderId="0" xfId="0" applyFont="1"/>
    <xf numFmtId="0" fontId="43" fillId="0" borderId="9" xfId="0" applyFont="1" applyBorder="1" applyAlignment="1">
      <alignment horizontal="center" vertical="top" wrapText="1"/>
    </xf>
    <xf numFmtId="0" fontId="7" fillId="0" borderId="6" xfId="6" applyFont="1" applyBorder="1"/>
    <xf numFmtId="0" fontId="14" fillId="0" borderId="6" xfId="6" applyFont="1" applyBorder="1" applyAlignment="1">
      <alignment vertical="center"/>
    </xf>
    <xf numFmtId="3" fontId="43" fillId="0" borderId="0" xfId="0" applyNumberFormat="1" applyFont="1"/>
    <xf numFmtId="0" fontId="67" fillId="0" borderId="0" xfId="0" applyFont="1"/>
    <xf numFmtId="0" fontId="54" fillId="0" borderId="0" xfId="0" applyFont="1"/>
    <xf numFmtId="14" fontId="54" fillId="0" borderId="0" xfId="0" applyNumberFormat="1" applyFont="1"/>
    <xf numFmtId="0" fontId="14" fillId="2" borderId="8" xfId="0" applyFont="1" applyFill="1" applyBorder="1" applyAlignment="1">
      <alignment horizontal="left" vertical="center"/>
    </xf>
    <xf numFmtId="0" fontId="14" fillId="2" borderId="15" xfId="0" applyFont="1" applyFill="1" applyBorder="1" applyAlignment="1">
      <alignment horizontal="left" vertical="center"/>
    </xf>
    <xf numFmtId="0" fontId="14" fillId="2" borderId="11" xfId="0" applyFont="1" applyFill="1" applyBorder="1" applyAlignment="1">
      <alignment horizontal="left" vertical="center"/>
    </xf>
    <xf numFmtId="0" fontId="11" fillId="2" borderId="0" xfId="6" applyFont="1" applyFill="1" applyAlignment="1">
      <alignment horizontal="center" wrapText="1"/>
    </xf>
    <xf numFmtId="49" fontId="14" fillId="0" borderId="8" xfId="19" applyNumberFormat="1" applyFont="1" applyBorder="1" applyAlignment="1">
      <alignment horizontal="center" wrapText="1"/>
    </xf>
    <xf numFmtId="49" fontId="14" fillId="0" borderId="11" xfId="19" applyNumberFormat="1" applyFont="1" applyBorder="1" applyAlignment="1">
      <alignment horizontal="center" wrapText="1"/>
    </xf>
    <xf numFmtId="49" fontId="14" fillId="0" borderId="12" xfId="19" applyNumberFormat="1" applyFont="1" applyBorder="1" applyAlignment="1">
      <alignment horizontal="center" wrapText="1"/>
    </xf>
    <xf numFmtId="49" fontId="14" fillId="0" borderId="13" xfId="19" applyNumberFormat="1" applyFont="1" applyBorder="1" applyAlignment="1">
      <alignment horizontal="center" wrapText="1"/>
    </xf>
    <xf numFmtId="49" fontId="14" fillId="0" borderId="14" xfId="19" applyNumberFormat="1" applyFont="1" applyBorder="1" applyAlignment="1">
      <alignment horizontal="center" wrapText="1"/>
    </xf>
    <xf numFmtId="0" fontId="14" fillId="0" borderId="1" xfId="19" applyFont="1" applyBorder="1" applyAlignment="1">
      <alignment horizontal="center" wrapText="1"/>
    </xf>
    <xf numFmtId="49" fontId="14" fillId="0" borderId="1" xfId="19" applyNumberFormat="1" applyFont="1" applyBorder="1" applyAlignment="1">
      <alignment horizontal="center" wrapText="1"/>
    </xf>
    <xf numFmtId="0" fontId="14" fillId="0" borderId="1" xfId="19" applyFont="1" applyBorder="1" applyAlignment="1">
      <alignment wrapText="1"/>
    </xf>
    <xf numFmtId="49" fontId="14" fillId="0" borderId="15" xfId="19" applyNumberFormat="1" applyFont="1" applyBorder="1" applyAlignment="1">
      <alignment horizontal="center" wrapText="1"/>
    </xf>
    <xf numFmtId="0" fontId="14" fillId="0" borderId="12" xfId="19" applyFont="1" applyBorder="1" applyAlignment="1">
      <alignment horizontal="center" wrapText="1"/>
    </xf>
    <xf numFmtId="0" fontId="14" fillId="0" borderId="14" xfId="19" applyFont="1" applyBorder="1" applyAlignment="1">
      <alignment horizontal="center" wrapText="1"/>
    </xf>
    <xf numFmtId="0" fontId="14" fillId="2" borderId="15" xfId="0" applyFont="1" applyFill="1" applyBorder="1" applyAlignment="1">
      <alignment vertical="top"/>
    </xf>
    <xf numFmtId="0" fontId="14" fillId="2" borderId="12" xfId="0" applyFont="1" applyFill="1" applyBorder="1" applyAlignment="1">
      <alignment vertical="top" wrapText="1"/>
    </xf>
    <xf numFmtId="0" fontId="14" fillId="2" borderId="14" xfId="0" applyFont="1" applyFill="1" applyBorder="1" applyAlignment="1">
      <alignment vertical="top" wrapText="1"/>
    </xf>
    <xf numFmtId="0" fontId="14" fillId="2" borderId="2" xfId="0" applyFont="1" applyFill="1" applyBorder="1" applyAlignment="1">
      <alignment vertical="top" wrapText="1"/>
    </xf>
    <xf numFmtId="0" fontId="14" fillId="2" borderId="10" xfId="0" applyFont="1" applyFill="1" applyBorder="1" applyAlignment="1">
      <alignment vertical="top" wrapText="1"/>
    </xf>
    <xf numFmtId="0" fontId="0" fillId="0" borderId="13" xfId="0" applyBorder="1"/>
    <xf numFmtId="0" fontId="0" fillId="0" borderId="14" xfId="0" applyBorder="1"/>
    <xf numFmtId="0" fontId="11" fillId="2" borderId="0" xfId="0" applyFont="1" applyFill="1" applyAlignment="1">
      <alignment horizontal="left" vertical="center" wrapText="1"/>
    </xf>
  </cellXfs>
  <cellStyles count="39">
    <cellStyle name="Dezimal_1.3. Besiedlungsdichte" xfId="1" xr:uid="{00000000-0005-0000-0000-000000000000}"/>
    <cellStyle name="Dezimal_BSTUBZ96" xfId="2" xr:uid="{00000000-0005-0000-0000-000001000000}"/>
    <cellStyle name="Komma" xfId="28" builtinId="3"/>
    <cellStyle name="Komma 2" xfId="30" xr:uid="{17B35758-9C15-4A31-B9F5-7038ADB07E83}"/>
    <cellStyle name="Komma 2 2" xfId="34" xr:uid="{17B35758-9C15-4A31-B9F5-7038ADB07E83}"/>
    <cellStyle name="Komma 2 3" xfId="38" xr:uid="{5FD38CFA-DFCD-4B3D-A7DF-3157528654A1}"/>
    <cellStyle name="Kopfspalte" xfId="3" xr:uid="{00000000-0005-0000-0000-000002000000}"/>
    <cellStyle name="Kopfspalte 2" xfId="22" xr:uid="{00000000-0005-0000-0000-000003000000}"/>
    <cellStyle name="Link" xfId="36" builtinId="8"/>
    <cellStyle name="Prozent" xfId="4" builtinId="5"/>
    <cellStyle name="Prozent 2" xfId="23" xr:uid="{00000000-0005-0000-0000-000005000000}"/>
    <cellStyle name="Standard" xfId="0" builtinId="0"/>
    <cellStyle name="Standard 2" xfId="5" xr:uid="{00000000-0005-0000-0000-000007000000}"/>
    <cellStyle name="Standard 3" xfId="19" xr:uid="{00000000-0005-0000-0000-000008000000}"/>
    <cellStyle name="Standard 3 2" xfId="27" xr:uid="{00000000-0005-0000-0000-000009000000}"/>
    <cellStyle name="Standard 4" xfId="21" xr:uid="{00000000-0005-0000-0000-00000A000000}"/>
    <cellStyle name="Standard 4 2" xfId="33" xr:uid="{00000000-0005-0000-0000-00000A000000}"/>
    <cellStyle name="Standard 5" xfId="20" xr:uid="{00000000-0005-0000-0000-00000B000000}"/>
    <cellStyle name="Standard 5 2" xfId="32" xr:uid="{00000000-0005-0000-0000-00000B000000}"/>
    <cellStyle name="Standard 6" xfId="29" xr:uid="{3E947AFD-B641-42F9-828D-966431D96A4B}"/>
    <cellStyle name="Standard 6 2" xfId="37" xr:uid="{DE361185-74AD-4BA0-BAC3-6C29761414FA}"/>
    <cellStyle name="Standard 7" xfId="31" xr:uid="{B7F801E6-1A01-4D70-A4A0-9BE8438E5E10}"/>
    <cellStyle name="Standard 7 2" xfId="35" xr:uid="{6C6B3C83-079A-488B-AB56-DC4A67418B6F}"/>
    <cellStyle name="Standard_1.3. Besiedlungsdichte" xfId="6" xr:uid="{00000000-0005-0000-0000-00000C000000}"/>
    <cellStyle name="Standard_BSTUBZ96" xfId="7" xr:uid="{00000000-0005-0000-0000-00000D000000}"/>
    <cellStyle name="Standard_Haushalte-2007-BfLR" xfId="8" xr:uid="{00000000-0005-0000-0000-00000E000000}"/>
    <cellStyle name="Standard_Historische Ortsteile Wohnstatus" xfId="9" xr:uid="{00000000-0005-0000-0000-00000F000000}"/>
    <cellStyle name="Standard_KFZ-UBZ" xfId="10" xr:uid="{00000000-0005-0000-0000-000010000000}"/>
    <cellStyle name="Standard_TABELLE" xfId="11" xr:uid="{00000000-0005-0000-0000-000011000000}"/>
    <cellStyle name="Standard_Tabelle1" xfId="12" xr:uid="{00000000-0005-0000-0000-000012000000}"/>
    <cellStyle name="Standard_TITEL3" xfId="13" xr:uid="{00000000-0005-0000-0000-000013000000}"/>
    <cellStyle name="Standard_Über 65 (HWS)" xfId="14" xr:uid="{00000000-0005-0000-0000-000014000000}"/>
    <cellStyle name="Standard_Übersicht-UBZ-SBZ (HWS)" xfId="15" xr:uid="{00000000-0005-0000-0000-000015000000}"/>
    <cellStyle name="Summenteil" xfId="16" xr:uid="{00000000-0005-0000-0000-000016000000}"/>
    <cellStyle name="Summenteil 2" xfId="24" xr:uid="{00000000-0005-0000-0000-000017000000}"/>
    <cellStyle name="Tabellenkopf" xfId="17" xr:uid="{00000000-0005-0000-0000-000018000000}"/>
    <cellStyle name="Tabellenkopf 2" xfId="25" xr:uid="{00000000-0005-0000-0000-000019000000}"/>
    <cellStyle name="Zahlenteil" xfId="18" xr:uid="{00000000-0005-0000-0000-00001A000000}"/>
    <cellStyle name="Zahlenteil 2" xfId="26" xr:uid="{00000000-0005-0000-0000-00001B000000}"/>
  </cellStyles>
  <dxfs count="0"/>
  <tableStyles count="0" defaultTableStyle="TableStyleMedium9" defaultPivotStyle="PivotStyleLight16"/>
  <colors>
    <mruColors>
      <color rgb="FFCD3962"/>
      <color rgb="FF993366"/>
      <color rgb="FFFF6699"/>
      <color rgb="FFFF99CC"/>
      <color rgb="FF34557E"/>
      <color rgb="FF8C9CB6"/>
      <color rgb="FFB90C39"/>
      <color rgb="FF1E3F6D"/>
      <color rgb="FFB9504D"/>
      <color rgb="FF21396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2.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1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23.xml.rels><?xml version="1.0" encoding="UTF-8" standalone="yes"?>
<Relationships xmlns="http://schemas.openxmlformats.org/package/2006/relationships"><Relationship Id="rId1" Type="http://schemas.openxmlformats.org/officeDocument/2006/relationships/chartUserShapes" Target="../drawings/drawing25.xml"/></Relationships>
</file>

<file path=xl/charts/_rels/chart24.xml.rels><?xml version="1.0" encoding="UTF-8" standalone="yes"?>
<Relationships xmlns="http://schemas.openxmlformats.org/package/2006/relationships"><Relationship Id="rId1" Type="http://schemas.openxmlformats.org/officeDocument/2006/relationships/chartUserShapes" Target="../drawings/drawing26.xml"/></Relationships>
</file>

<file path=xl/charts/_rels/chart27.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s>
</file>

<file path=xl/charts/_rels/chart28.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4.xml"/><Relationship Id="rId1" Type="http://schemas.microsoft.com/office/2011/relationships/chartStyle" Target="style4.xml"/><Relationship Id="rId4" Type="http://schemas.openxmlformats.org/officeDocument/2006/relationships/chartUserShapes" Target="../drawings/drawing29.xml"/></Relationships>
</file>

<file path=xl/charts/_rels/chart39.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4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42.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'Wohnstatus-UBZ-SBZ'!$A$89</c:f>
          <c:strCache>
            <c:ptCount val="1"/>
            <c:pt idx="0">
              <c:v>Deutsche und ausländische Einwohner mit Hauptwohnsitz am 31.12.2024</c:v>
            </c:pt>
          </c:strCache>
        </c:strRef>
      </c:tx>
      <c:layout>
        <c:manualLayout>
          <c:xMode val="edge"/>
          <c:yMode val="edge"/>
          <c:x val="0.15703210175651144"/>
          <c:y val="3.8314163374629381E-2"/>
        </c:manualLayout>
      </c:layout>
      <c:overlay val="0"/>
      <c:txPr>
        <a:bodyPr/>
        <a:lstStyle/>
        <a:p>
          <a:pPr>
            <a:defRPr sz="1200"/>
          </a:pPr>
          <a:endParaRPr lang="de-DE"/>
        </a:p>
      </c:txPr>
    </c:title>
    <c:autoTitleDeleted val="0"/>
    <c:plotArea>
      <c:layout>
        <c:manualLayout>
          <c:layoutTarget val="inner"/>
          <c:xMode val="edge"/>
          <c:yMode val="edge"/>
          <c:x val="8.6129113668483734E-2"/>
          <c:y val="0.11731544435785116"/>
          <c:w val="0.89677392489400354"/>
          <c:h val="0.57100924457822022"/>
        </c:manualLayout>
      </c:layout>
      <c:barChart>
        <c:barDir val="col"/>
        <c:grouping val="clustered"/>
        <c:varyColors val="0"/>
        <c:ser>
          <c:idx val="0"/>
          <c:order val="0"/>
          <c:tx>
            <c:strRef>
              <c:f>'Wohnstatus-UBZ-SBZ'!$F$6</c:f>
              <c:strCache>
                <c:ptCount val="1"/>
                <c:pt idx="0">
                  <c:v>Deutsche </c:v>
                </c:pt>
              </c:strCache>
            </c:strRef>
          </c:tx>
          <c:spPr>
            <a:solidFill>
              <a:srgbClr val="1E3F6D"/>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'Wohnstatus-UBZ-SBZ'!$F$73:$F$84</c:f>
              <c:numCache>
                <c:formatCode>#,##0</c:formatCode>
                <c:ptCount val="12"/>
                <c:pt idx="0">
                  <c:v>10990</c:v>
                </c:pt>
                <c:pt idx="1">
                  <c:v>11075</c:v>
                </c:pt>
                <c:pt idx="2">
                  <c:v>14305</c:v>
                </c:pt>
                <c:pt idx="3">
                  <c:v>14745</c:v>
                </c:pt>
                <c:pt idx="4">
                  <c:v>9645</c:v>
                </c:pt>
                <c:pt idx="5">
                  <c:v>6720</c:v>
                </c:pt>
                <c:pt idx="6">
                  <c:v>4135</c:v>
                </c:pt>
                <c:pt idx="7">
                  <c:v>4535</c:v>
                </c:pt>
                <c:pt idx="8">
                  <c:v>4415</c:v>
                </c:pt>
                <c:pt idx="9">
                  <c:v>8615</c:v>
                </c:pt>
                <c:pt idx="10">
                  <c:v>8405</c:v>
                </c:pt>
                <c:pt idx="11">
                  <c:v>11095</c:v>
                </c:pt>
              </c:numCache>
            </c:numRef>
          </c:val>
          <c:extLst>
            <c:ext xmlns:c16="http://schemas.microsoft.com/office/drawing/2014/chart" uri="{C3380CC4-5D6E-409C-BE32-E72D297353CC}">
              <c16:uniqueId val="{00000000-C14F-4DA6-8A78-2F8F219490B5}"/>
            </c:ext>
          </c:extLst>
        </c:ser>
        <c:ser>
          <c:idx val="1"/>
          <c:order val="1"/>
          <c:tx>
            <c:strRef>
              <c:f>'Wohnstatus-UBZ-SBZ'!$I$6</c:f>
              <c:strCache>
                <c:ptCount val="1"/>
                <c:pt idx="0">
                  <c:v>Ausländer</c:v>
                </c:pt>
              </c:strCache>
            </c:strRef>
          </c:tx>
          <c:spPr>
            <a:solidFill>
              <a:srgbClr val="C31B4C"/>
            </a:solidFill>
          </c:spPr>
          <c:invertIfNegative val="0"/>
          <c:cat>
            <c:strRef>
              <c:f>'Wohnstatus-UBZ-SBZ'!$B$73:$B$84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'Wohnstatus-UBZ-SBZ'!$I$73:$I$84</c:f>
              <c:numCache>
                <c:formatCode>#,##0</c:formatCode>
                <c:ptCount val="12"/>
                <c:pt idx="0">
                  <c:v>4485</c:v>
                </c:pt>
                <c:pt idx="1">
                  <c:v>7975</c:v>
                </c:pt>
                <c:pt idx="2">
                  <c:v>7850</c:v>
                </c:pt>
                <c:pt idx="3">
                  <c:v>5135</c:v>
                </c:pt>
                <c:pt idx="4">
                  <c:v>1490</c:v>
                </c:pt>
                <c:pt idx="5">
                  <c:v>605</c:v>
                </c:pt>
                <c:pt idx="6">
                  <c:v>550</c:v>
                </c:pt>
                <c:pt idx="7">
                  <c:v>1170</c:v>
                </c:pt>
                <c:pt idx="8">
                  <c:v>1205</c:v>
                </c:pt>
                <c:pt idx="9">
                  <c:v>845</c:v>
                </c:pt>
                <c:pt idx="10">
                  <c:v>2440</c:v>
                </c:pt>
                <c:pt idx="11">
                  <c:v>3025</c:v>
                </c:pt>
              </c:numCache>
            </c:numRef>
          </c:val>
          <c:extLst>
            <c:ext xmlns:c16="http://schemas.microsoft.com/office/drawing/2014/chart" uri="{C3380CC4-5D6E-409C-BE32-E72D297353CC}">
              <c16:uniqueId val="{00000001-C14F-4DA6-8A78-2F8F219490B5}"/>
            </c:ext>
          </c:extLst>
        </c:ser>
        <c:dLbls>
          <c:showLegendKey val="0"/>
          <c:showVal val="0"/>
          <c:showCatName val="0"/>
          <c:showSerName val="0"/>
          <c:showPercent val="0"/>
          <c:showBubbleSize val="0"/>
        </c:dLbls>
        <c:gapWidth val="150"/>
        <c:axId val="230344960"/>
        <c:axId val="231276544"/>
      </c:barChart>
      <c:catAx>
        <c:axId val="230344960"/>
        <c:scaling>
          <c:orientation val="minMax"/>
        </c:scaling>
        <c:delete val="0"/>
        <c:axPos val="b"/>
        <c:numFmt formatCode="General" sourceLinked="0"/>
        <c:majorTickMark val="out"/>
        <c:minorTickMark val="none"/>
        <c:tickLblPos val="nextTo"/>
        <c:txPr>
          <a:bodyPr rot="-1740000"/>
          <a:lstStyle/>
          <a:p>
            <a:pPr>
              <a:defRPr sz="1100"/>
            </a:pPr>
            <a:endParaRPr lang="de-DE"/>
          </a:p>
        </c:txPr>
        <c:crossAx val="231276544"/>
        <c:crosses val="autoZero"/>
        <c:auto val="1"/>
        <c:lblAlgn val="ctr"/>
        <c:lblOffset val="100"/>
        <c:noMultiLvlLbl val="0"/>
      </c:catAx>
      <c:valAx>
        <c:axId val="231276544"/>
        <c:scaling>
          <c:orientation val="minMax"/>
        </c:scaling>
        <c:delete val="0"/>
        <c:axPos val="l"/>
        <c:numFmt formatCode="#,##0" sourceLinked="1"/>
        <c:majorTickMark val="out"/>
        <c:minorTickMark val="none"/>
        <c:tickLblPos val="nextTo"/>
        <c:txPr>
          <a:bodyPr/>
          <a:lstStyle/>
          <a:p>
            <a:pPr>
              <a:defRPr sz="1100"/>
            </a:pPr>
            <a:endParaRPr lang="de-DE"/>
          </a:p>
        </c:txPr>
        <c:crossAx val="230344960"/>
        <c:crosses val="autoZero"/>
        <c:crossBetween val="between"/>
      </c:valAx>
    </c:plotArea>
    <c:legend>
      <c:legendPos val="t"/>
      <c:layout>
        <c:manualLayout>
          <c:xMode val="edge"/>
          <c:yMode val="edge"/>
          <c:x val="0.47699028430269991"/>
          <c:y val="0.19978106185002836"/>
          <c:w val="0.40841438937780322"/>
          <c:h val="0.17013412116588875"/>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96" r="0.7086614173228396" t="0.78740157480314954" header="0.31496062992126383" footer="0.31496062992126383"/>
    <c:pageSetup paperSize="9" orientation="portrait"/>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Bevölkerungsbewegung!$A$114</c:f>
          <c:strCache>
            <c:ptCount val="1"/>
          </c:strCache>
        </c:strRef>
      </c:tx>
      <c:overlay val="0"/>
      <c:txPr>
        <a:bodyPr/>
        <a:lstStyle/>
        <a:p>
          <a:pPr>
            <a:defRPr sz="1600"/>
          </a:pPr>
          <a:endParaRPr lang="de-DE"/>
        </a:p>
      </c:txPr>
    </c:title>
    <c:autoTitleDeleted val="0"/>
    <c:plotArea>
      <c:layout>
        <c:manualLayout>
          <c:layoutTarget val="inner"/>
          <c:xMode val="edge"/>
          <c:yMode val="edge"/>
          <c:x val="0.24947800329152883"/>
          <c:y val="5.1972488031626525E-2"/>
          <c:w val="0.70559314223878244"/>
          <c:h val="0.87619814399857665"/>
        </c:manualLayout>
      </c:layout>
      <c:barChart>
        <c:barDir val="bar"/>
        <c:grouping val="clustered"/>
        <c:varyColors val="0"/>
        <c:ser>
          <c:idx val="0"/>
          <c:order val="0"/>
          <c:tx>
            <c:v>Zuzüge</c:v>
          </c:tx>
          <c:spPr>
            <a:solidFill>
              <a:schemeClr val="tx2"/>
            </a:solidFill>
          </c:spPr>
          <c:invertIfNegative val="0"/>
          <c:dLbls>
            <c:spPr>
              <a:noFill/>
              <a:ln>
                <a:noFill/>
              </a:ln>
              <a:effectLst/>
            </c:spPr>
            <c:txPr>
              <a:bodyPr wrap="square" lIns="38100" tIns="19050" rIns="38100" bIns="19050" anchor="ctr">
                <a:spAutoFit/>
              </a:bodyPr>
              <a:lstStyle/>
              <a:p>
                <a:pPr>
                  <a:defRPr>
                    <a:solidFill>
                      <a:schemeClr val="accent1">
                        <a:lumMod val="75000"/>
                      </a:schemeClr>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Bevölkerungsbewegung!$F$72:$F$83</c:f>
              <c:numCache>
                <c:formatCode>#,##0</c:formatCode>
                <c:ptCount val="12"/>
                <c:pt idx="0">
                  <c:v>1715</c:v>
                </c:pt>
                <c:pt idx="1">
                  <c:v>1960</c:v>
                </c:pt>
                <c:pt idx="2">
                  <c:v>1810</c:v>
                </c:pt>
                <c:pt idx="3">
                  <c:v>2235</c:v>
                </c:pt>
                <c:pt idx="4">
                  <c:v>580</c:v>
                </c:pt>
                <c:pt idx="5">
                  <c:v>305</c:v>
                </c:pt>
                <c:pt idx="6">
                  <c:v>180</c:v>
                </c:pt>
                <c:pt idx="7">
                  <c:v>380</c:v>
                </c:pt>
                <c:pt idx="8">
                  <c:v>530</c:v>
                </c:pt>
                <c:pt idx="9">
                  <c:v>630</c:v>
                </c:pt>
                <c:pt idx="10">
                  <c:v>640</c:v>
                </c:pt>
                <c:pt idx="11" formatCode="#,##0_);\(#,##0\)">
                  <c:v>945</c:v>
                </c:pt>
              </c:numCache>
            </c:numRef>
          </c:val>
          <c:extLst>
            <c:ext xmlns:c16="http://schemas.microsoft.com/office/drawing/2014/chart" uri="{C3380CC4-5D6E-409C-BE32-E72D297353CC}">
              <c16:uniqueId val="{00000000-50F9-4DCB-8C7D-8508E08584DA}"/>
            </c:ext>
          </c:extLst>
        </c:ser>
        <c:ser>
          <c:idx val="1"/>
          <c:order val="1"/>
          <c:tx>
            <c:v>Wegzüge</c:v>
          </c:tx>
          <c:spPr>
            <a:solidFill>
              <a:srgbClr val="C00000"/>
            </a:solidFill>
          </c:spPr>
          <c:invertIfNegative val="0"/>
          <c:dLbls>
            <c:spPr>
              <a:noFill/>
              <a:ln>
                <a:noFill/>
              </a:ln>
              <a:effectLst/>
            </c:spPr>
            <c:txPr>
              <a:bodyPr wrap="square" lIns="38100" tIns="19050" rIns="38100" bIns="19050" anchor="ctr">
                <a:spAutoFit/>
              </a:bodyPr>
              <a:lstStyle/>
              <a:p>
                <a:pPr>
                  <a:defRPr>
                    <a:solidFill>
                      <a:srgbClr val="B90C39"/>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Bevölkerungsbewegung!$G$72:$G$83</c:f>
              <c:numCache>
                <c:formatCode>#,##0</c:formatCode>
                <c:ptCount val="12"/>
                <c:pt idx="0">
                  <c:v>1410</c:v>
                </c:pt>
                <c:pt idx="1">
                  <c:v>1590</c:v>
                </c:pt>
                <c:pt idx="2">
                  <c:v>1340</c:v>
                </c:pt>
                <c:pt idx="3">
                  <c:v>2140</c:v>
                </c:pt>
                <c:pt idx="4">
                  <c:v>520</c:v>
                </c:pt>
                <c:pt idx="5">
                  <c:v>275</c:v>
                </c:pt>
                <c:pt idx="6">
                  <c:v>245</c:v>
                </c:pt>
                <c:pt idx="7">
                  <c:v>325</c:v>
                </c:pt>
                <c:pt idx="8">
                  <c:v>300</c:v>
                </c:pt>
                <c:pt idx="9">
                  <c:v>570</c:v>
                </c:pt>
                <c:pt idx="10">
                  <c:v>585</c:v>
                </c:pt>
                <c:pt idx="11" formatCode="#,##0_);\(#,##0\)">
                  <c:v>760</c:v>
                </c:pt>
              </c:numCache>
            </c:numRef>
          </c:val>
          <c:extLst>
            <c:ext xmlns:c16="http://schemas.microsoft.com/office/drawing/2014/chart" uri="{C3380CC4-5D6E-409C-BE32-E72D297353CC}">
              <c16:uniqueId val="{00000001-50F9-4DCB-8C7D-8508E08584DA}"/>
            </c:ext>
          </c:extLst>
        </c:ser>
        <c:dLbls>
          <c:dLblPos val="outEnd"/>
          <c:showLegendKey val="0"/>
          <c:showVal val="1"/>
          <c:showCatName val="0"/>
          <c:showSerName val="0"/>
          <c:showPercent val="0"/>
          <c:showBubbleSize val="0"/>
        </c:dLbls>
        <c:gapWidth val="50"/>
        <c:axId val="223617408"/>
        <c:axId val="223618944"/>
      </c:barChart>
      <c:catAx>
        <c:axId val="223617408"/>
        <c:scaling>
          <c:orientation val="maxMin"/>
        </c:scaling>
        <c:delete val="0"/>
        <c:axPos val="l"/>
        <c:numFmt formatCode="General" sourceLinked="0"/>
        <c:majorTickMark val="out"/>
        <c:minorTickMark val="none"/>
        <c:tickLblPos val="nextTo"/>
        <c:txPr>
          <a:bodyPr/>
          <a:lstStyle/>
          <a:p>
            <a:pPr>
              <a:defRPr sz="1200"/>
            </a:pPr>
            <a:endParaRPr lang="de-DE"/>
          </a:p>
        </c:txPr>
        <c:crossAx val="223618944"/>
        <c:crosses val="autoZero"/>
        <c:auto val="1"/>
        <c:lblAlgn val="ctr"/>
        <c:lblOffset val="100"/>
        <c:noMultiLvlLbl val="0"/>
      </c:catAx>
      <c:valAx>
        <c:axId val="223618944"/>
        <c:scaling>
          <c:orientation val="minMax"/>
        </c:scaling>
        <c:delete val="0"/>
        <c:axPos val="b"/>
        <c:majorGridlines/>
        <c:numFmt formatCode="#,##0" sourceLinked="1"/>
        <c:majorTickMark val="out"/>
        <c:minorTickMark val="none"/>
        <c:tickLblPos val="nextTo"/>
        <c:crossAx val="223617408"/>
        <c:crosses val="max"/>
        <c:crossBetween val="between"/>
      </c:valAx>
    </c:plotArea>
    <c:legend>
      <c:legendPos val="r"/>
      <c:layout>
        <c:manualLayout>
          <c:xMode val="edge"/>
          <c:yMode val="edge"/>
          <c:x val="0.71436060152532455"/>
          <c:y val="0.47142969935890666"/>
          <c:w val="0.12831363281998776"/>
          <c:h val="0.1164402587519026"/>
        </c:manualLayout>
      </c:layout>
      <c:overlay val="1"/>
      <c:spPr>
        <a:solidFill>
          <a:schemeClr val="bg1"/>
        </a:solidFill>
      </c:spPr>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unter 18-</a:t>
            </a:r>
            <a:r>
              <a:rPr lang="de-DE" sz="1200" baseline="0"/>
              <a:t> </a:t>
            </a:r>
            <a:r>
              <a:rPr lang="de-DE" sz="1200"/>
              <a:t>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6666615800931859"/>
          <c:y val="0.11255526198760063"/>
          <c:w val="0.67398302185910974"/>
          <c:h val="0.80872427484794973"/>
        </c:manualLayout>
      </c:layout>
      <c:barChart>
        <c:barDir val="bar"/>
        <c:grouping val="clustered"/>
        <c:varyColors val="0"/>
        <c:ser>
          <c:idx val="0"/>
          <c:order val="0"/>
          <c:spPr>
            <a:solidFill>
              <a:srgbClr val="34557E"/>
            </a:solidFill>
          </c:spPr>
          <c:invertIfNegative val="0"/>
          <c:dLbls>
            <c:numFmt formatCode="#,##0.0" sourceLinked="0"/>
            <c:spPr>
              <a:noFill/>
              <a:ln>
                <a:noFill/>
              </a:ln>
              <a:effectLst/>
            </c:spPr>
            <c:txPr>
              <a:bodyPr wrap="square" lIns="38100" tIns="19050" rIns="38100" bIns="19050" anchor="ctr">
                <a:spAutoFit/>
              </a:bodyPr>
              <a:lstStyle/>
              <a:p>
                <a:pPr>
                  <a:defRPr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'Unter 18 (HWS)'!$G$32:$G$46</c:f>
              <c:strCache>
                <c:ptCount val="15"/>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4">
                  <c:v>Stadt Ingolstadt</c:v>
                </c:pt>
              </c:strCache>
            </c:strRef>
          </c:cat>
          <c:val>
            <c:numRef>
              <c:f>'Unter 18 (HWS)'!$I$32:$I$46</c:f>
              <c:numCache>
                <c:formatCode>#,##0.0</c:formatCode>
                <c:ptCount val="15"/>
                <c:pt idx="0">
                  <c:v>13.570274636510501</c:v>
                </c:pt>
                <c:pt idx="1">
                  <c:v>19.212598425196852</c:v>
                </c:pt>
                <c:pt idx="2">
                  <c:v>16.542541187090951</c:v>
                </c:pt>
                <c:pt idx="3">
                  <c:v>18.28470824949698</c:v>
                </c:pt>
                <c:pt idx="4">
                  <c:v>17.602155365963178</c:v>
                </c:pt>
                <c:pt idx="5">
                  <c:v>19.658703071672353</c:v>
                </c:pt>
                <c:pt idx="6">
                  <c:v>20.277481323372466</c:v>
                </c:pt>
                <c:pt idx="7">
                  <c:v>18.492550394390886</c:v>
                </c:pt>
                <c:pt idx="8">
                  <c:v>18.96705253784506</c:v>
                </c:pt>
                <c:pt idx="9">
                  <c:v>19.503171247357294</c:v>
                </c:pt>
                <c:pt idx="10">
                  <c:v>16.328413284132843</c:v>
                </c:pt>
                <c:pt idx="11">
                  <c:v>15.793201133144477</c:v>
                </c:pt>
                <c:pt idx="14">
                  <c:v>17.446457423768436</c:v>
                </c:pt>
              </c:numCache>
            </c:numRef>
          </c:val>
          <c:extLst>
            <c:ext xmlns:c16="http://schemas.microsoft.com/office/drawing/2014/chart" uri="{C3380CC4-5D6E-409C-BE32-E72D297353CC}">
              <c16:uniqueId val="{00000000-0710-4930-85A9-402C66350D52}"/>
            </c:ext>
          </c:extLst>
        </c:ser>
        <c:dLbls>
          <c:showLegendKey val="0"/>
          <c:showVal val="0"/>
          <c:showCatName val="0"/>
          <c:showSerName val="0"/>
          <c:showPercent val="0"/>
          <c:showBubbleSize val="0"/>
        </c:dLbls>
        <c:gapWidth val="100"/>
        <c:axId val="231977344"/>
        <c:axId val="231978880"/>
      </c:barChart>
      <c:catAx>
        <c:axId val="231977344"/>
        <c:scaling>
          <c:orientation val="maxMin"/>
        </c:scaling>
        <c:delete val="0"/>
        <c:axPos val="l"/>
        <c:numFmt formatCode="General" sourceLinked="1"/>
        <c:majorTickMark val="out"/>
        <c:minorTickMark val="none"/>
        <c:tickLblPos val="nextTo"/>
        <c:txPr>
          <a:bodyPr/>
          <a:lstStyle/>
          <a:p>
            <a:pPr>
              <a:defRPr sz="900" b="1"/>
            </a:pPr>
            <a:endParaRPr lang="de-DE"/>
          </a:p>
        </c:txPr>
        <c:crossAx val="231978880"/>
        <c:crosses val="autoZero"/>
        <c:auto val="1"/>
        <c:lblAlgn val="ctr"/>
        <c:lblOffset val="100"/>
        <c:tickLblSkip val="1"/>
        <c:noMultiLvlLbl val="0"/>
      </c:catAx>
      <c:valAx>
        <c:axId val="231978880"/>
        <c:scaling>
          <c:orientation val="minMax"/>
        </c:scaling>
        <c:delete val="0"/>
        <c:axPos val="b"/>
        <c:majorGridlines/>
        <c:title>
          <c:tx>
            <c:rich>
              <a:bodyPr/>
              <a:lstStyle/>
              <a:p>
                <a:pPr>
                  <a:defRPr sz="900" b="1"/>
                </a:pPr>
                <a:r>
                  <a:rPr lang="de-DE" sz="900" b="1"/>
                  <a:t>%</a:t>
                </a:r>
              </a:p>
            </c:rich>
          </c:tx>
          <c:layout>
            <c:manualLayout>
              <c:xMode val="edge"/>
              <c:yMode val="edge"/>
              <c:x val="0.94863847187221151"/>
              <c:y val="0.93632526655390547"/>
            </c:manualLayout>
          </c:layout>
          <c:overlay val="0"/>
        </c:title>
        <c:numFmt formatCode="#,##0" sourceLinked="0"/>
        <c:majorTickMark val="cross"/>
        <c:minorTickMark val="none"/>
        <c:tickLblPos val="nextTo"/>
        <c:txPr>
          <a:bodyPr/>
          <a:lstStyle/>
          <a:p>
            <a:pPr>
              <a:defRPr sz="900" b="1"/>
            </a:pPr>
            <a:endParaRPr lang="de-DE"/>
          </a:p>
        </c:txPr>
        <c:crossAx val="23197734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Anteil der ab 65-Jährigen nach Stadtbezirken</a:t>
            </a:r>
          </a:p>
        </c:rich>
      </c:tx>
      <c:layout>
        <c:manualLayout>
          <c:xMode val="edge"/>
          <c:yMode val="edge"/>
          <c:x val="0.12085344170688372"/>
          <c:y val="1.5919666911584616E-2"/>
        </c:manualLayout>
      </c:layout>
      <c:overlay val="0"/>
    </c:title>
    <c:autoTitleDeleted val="0"/>
    <c:plotArea>
      <c:layout>
        <c:manualLayout>
          <c:layoutTarget val="inner"/>
          <c:xMode val="edge"/>
          <c:yMode val="edge"/>
          <c:x val="0.229379734497275"/>
          <c:y val="0.1257398998438079"/>
          <c:w val="0.72872218071472272"/>
          <c:h val="0.79311301141120805"/>
        </c:manualLayout>
      </c:layout>
      <c:barChart>
        <c:barDir val="bar"/>
        <c:grouping val="clustered"/>
        <c:varyColors val="0"/>
        <c:ser>
          <c:idx val="0"/>
          <c:order val="0"/>
          <c:tx>
            <c:strRef>
              <c:f>'Über 65 (HWS)'!$D$5</c:f>
              <c:strCache>
                <c:ptCount val="1"/>
              </c:strCache>
            </c:strRef>
          </c:tx>
          <c:spPr>
            <a:solidFill>
              <a:srgbClr val="CD3962"/>
            </a:solidFill>
          </c:spPr>
          <c:invertIfNegative val="0"/>
          <c:dLbls>
            <c:numFmt formatCode="#,##0.0" sourceLinked="0"/>
            <c:spPr>
              <a:noFill/>
              <a:ln>
                <a:noFill/>
              </a:ln>
              <a:effectLst/>
            </c:spPr>
            <c:txPr>
              <a:bodyPr wrap="square" lIns="38100" tIns="19050" rIns="38100" bIns="19050" anchor="ctr">
                <a:spAutoFit/>
              </a:bodyPr>
              <a:lstStyle/>
              <a:p>
                <a:pPr>
                  <a:defRPr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'Über 65 (HWS)'!$G$32:$G$46</c:f>
              <c:strCache>
                <c:ptCount val="15"/>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4">
                  <c:v>Stadt Ingolstadt</c:v>
                </c:pt>
              </c:strCache>
            </c:strRef>
          </c:cat>
          <c:val>
            <c:numRef>
              <c:f>'Über 65 (HWS)'!$I$32:$I$46</c:f>
              <c:numCache>
                <c:formatCode>#,##0.0</c:formatCode>
                <c:ptCount val="15"/>
                <c:pt idx="0">
                  <c:v>16.187399030694667</c:v>
                </c:pt>
                <c:pt idx="1">
                  <c:v>18.083989501312338</c:v>
                </c:pt>
                <c:pt idx="2">
                  <c:v>17.535545023696685</c:v>
                </c:pt>
                <c:pt idx="3">
                  <c:v>18.360160965794769</c:v>
                </c:pt>
                <c:pt idx="4">
                  <c:v>21.014818140996859</c:v>
                </c:pt>
                <c:pt idx="5">
                  <c:v>18.703071672354948</c:v>
                </c:pt>
                <c:pt idx="6">
                  <c:v>17.822838847385274</c:v>
                </c:pt>
                <c:pt idx="7">
                  <c:v>19.018404907975462</c:v>
                </c:pt>
                <c:pt idx="8">
                  <c:v>18.699910952804988</c:v>
                </c:pt>
                <c:pt idx="9">
                  <c:v>18.181818181818183</c:v>
                </c:pt>
                <c:pt idx="10">
                  <c:v>19.511070110701105</c:v>
                </c:pt>
                <c:pt idx="11">
                  <c:v>19.58215297450425</c:v>
                </c:pt>
                <c:pt idx="14">
                  <c:v>18.402145140774863</c:v>
                </c:pt>
              </c:numCache>
            </c:numRef>
          </c:val>
          <c:extLst>
            <c:ext xmlns:c16="http://schemas.microsoft.com/office/drawing/2014/chart" uri="{C3380CC4-5D6E-409C-BE32-E72D297353CC}">
              <c16:uniqueId val="{00000000-63AA-43B1-B1A9-096EE9395417}"/>
            </c:ext>
          </c:extLst>
        </c:ser>
        <c:dLbls>
          <c:showLegendKey val="0"/>
          <c:showVal val="0"/>
          <c:showCatName val="0"/>
          <c:showSerName val="0"/>
          <c:showPercent val="0"/>
          <c:showBubbleSize val="0"/>
        </c:dLbls>
        <c:gapWidth val="99"/>
        <c:axId val="232009088"/>
        <c:axId val="232035456"/>
      </c:barChart>
      <c:catAx>
        <c:axId val="232009088"/>
        <c:scaling>
          <c:orientation val="maxMin"/>
        </c:scaling>
        <c:delete val="0"/>
        <c:axPos val="l"/>
        <c:numFmt formatCode="General" sourceLinked="1"/>
        <c:majorTickMark val="out"/>
        <c:minorTickMark val="none"/>
        <c:tickLblPos val="nextTo"/>
        <c:txPr>
          <a:bodyPr/>
          <a:lstStyle/>
          <a:p>
            <a:pPr>
              <a:defRPr sz="900" b="1"/>
            </a:pPr>
            <a:endParaRPr lang="de-DE"/>
          </a:p>
        </c:txPr>
        <c:crossAx val="232035456"/>
        <c:crosses val="autoZero"/>
        <c:auto val="1"/>
        <c:lblAlgn val="ctr"/>
        <c:lblOffset val="100"/>
        <c:tickLblSkip val="1"/>
        <c:noMultiLvlLbl val="0"/>
      </c:catAx>
      <c:valAx>
        <c:axId val="232035456"/>
        <c:scaling>
          <c:orientation val="minMax"/>
        </c:scaling>
        <c:delete val="0"/>
        <c:axPos val="b"/>
        <c:majorGridlines>
          <c:spPr>
            <a:ln w="3175">
              <a:prstDash val="sysDot"/>
            </a:ln>
          </c:spPr>
        </c:majorGridlines>
        <c:title>
          <c:tx>
            <c:rich>
              <a:bodyPr/>
              <a:lstStyle/>
              <a:p>
                <a:pPr>
                  <a:defRPr sz="900" b="1"/>
                </a:pPr>
                <a:r>
                  <a:rPr lang="de-DE" sz="900" b="1"/>
                  <a:t>%</a:t>
                </a:r>
              </a:p>
            </c:rich>
          </c:tx>
          <c:layout>
            <c:manualLayout>
              <c:xMode val="edge"/>
              <c:yMode val="edge"/>
              <c:x val="0.96873732705006155"/>
              <c:y val="0.93556109443154134"/>
            </c:manualLayout>
          </c:layout>
          <c:overlay val="0"/>
        </c:title>
        <c:numFmt formatCode="#,##0" sourceLinked="0"/>
        <c:majorTickMark val="cross"/>
        <c:minorTickMark val="none"/>
        <c:tickLblPos val="nextTo"/>
        <c:txPr>
          <a:bodyPr/>
          <a:lstStyle/>
          <a:p>
            <a:pPr>
              <a:defRPr sz="900" b="1"/>
            </a:pPr>
            <a:endParaRPr lang="de-DE"/>
          </a:p>
        </c:txPr>
        <c:crossAx val="23200908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oddHeader>&amp;N</c:oddHeader>
      <c:oddFooter>Seite &amp;S</c:oddFooter>
    </c:headerFooter>
    <c:pageMargins b="0.78740157499999996" l="0.70000000000000062" r="0.70000000000000062" t="0.78740157499999996" header="0.30000000000000032" footer="0.30000000000000032"/>
    <c:pageSetup paperSize="9" orientation="portrait" useFirstPageNumber="1" horizontalDpi="300" verticalDpi="300"/>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400" b="1" i="0" u="none" strike="noStrike" baseline="0">
                <a:solidFill>
                  <a:srgbClr val="000000"/>
                </a:solidFill>
                <a:latin typeface="Arial"/>
                <a:ea typeface="Arial"/>
                <a:cs typeface="Arial"/>
              </a:defRPr>
            </a:pPr>
            <a:r>
              <a:rPr lang="de-DE" sz="1400"/>
              <a:t>Alterspyramide der Stadt Ingolstadt am 31.12.2024
(Nur Hauptwohnsitz)</a:t>
            </a:r>
          </a:p>
        </c:rich>
      </c:tx>
      <c:layout>
        <c:manualLayout>
          <c:xMode val="edge"/>
          <c:yMode val="edge"/>
          <c:x val="0.21985862139572979"/>
          <c:y val="9.9091659785301468E-3"/>
        </c:manualLayout>
      </c:layout>
      <c:overlay val="0"/>
      <c:spPr>
        <a:solidFill>
          <a:srgbClr val="FFFFFF"/>
        </a:solidFill>
        <a:ln w="3175">
          <a:noFill/>
          <a:prstDash val="solid"/>
        </a:ln>
      </c:spPr>
    </c:title>
    <c:autoTitleDeleted val="0"/>
    <c:plotArea>
      <c:layout>
        <c:manualLayout>
          <c:layoutTarget val="inner"/>
          <c:xMode val="edge"/>
          <c:yMode val="edge"/>
          <c:x val="3.1037540831055612E-2"/>
          <c:y val="7.5640907319440051E-2"/>
          <c:w val="0.93556015933609749"/>
          <c:h val="0.84424345043456639"/>
        </c:manualLayout>
      </c:layout>
      <c:barChart>
        <c:barDir val="bar"/>
        <c:grouping val="clustered"/>
        <c:varyColors val="0"/>
        <c:ser>
          <c:idx val="1"/>
          <c:order val="0"/>
          <c:tx>
            <c:strRef>
              <c:f>'Altersgliederung (HWS)'!$B$5</c:f>
              <c:strCache>
                <c:ptCount val="1"/>
                <c:pt idx="0">
                  <c:v>männlich</c:v>
                </c:pt>
              </c:strCache>
            </c:strRef>
          </c:tx>
          <c:spPr>
            <a:solidFill>
              <a:srgbClr val="8C9CB6"/>
            </a:solidFill>
            <a:ln w="3175">
              <a:solidFill>
                <a:srgbClr val="000000"/>
              </a:solidFill>
              <a:prstDash val="sysDot"/>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(HWS)'!$B$8:$B$60,'Altersgliederung (HWS)'!$E$8:$E$61)</c:f>
              <c:numCache>
                <c:formatCode>#,##0;#,##0;0</c:formatCode>
                <c:ptCount val="107"/>
                <c:pt idx="0">
                  <c:v>-670</c:v>
                </c:pt>
                <c:pt idx="1">
                  <c:v>-710</c:v>
                </c:pt>
                <c:pt idx="2">
                  <c:v>-755</c:v>
                </c:pt>
                <c:pt idx="3">
                  <c:v>-855</c:v>
                </c:pt>
                <c:pt idx="4">
                  <c:v>-780</c:v>
                </c:pt>
                <c:pt idx="5">
                  <c:v>-775</c:v>
                </c:pt>
                <c:pt idx="6">
                  <c:v>-760</c:v>
                </c:pt>
                <c:pt idx="7">
                  <c:v>-745</c:v>
                </c:pt>
                <c:pt idx="8">
                  <c:v>-745</c:v>
                </c:pt>
                <c:pt idx="9">
                  <c:v>-690</c:v>
                </c:pt>
                <c:pt idx="10">
                  <c:v>-750</c:v>
                </c:pt>
                <c:pt idx="11">
                  <c:v>-715</c:v>
                </c:pt>
                <c:pt idx="12">
                  <c:v>-700</c:v>
                </c:pt>
                <c:pt idx="13">
                  <c:v>-660</c:v>
                </c:pt>
                <c:pt idx="14">
                  <c:v>-700</c:v>
                </c:pt>
                <c:pt idx="15">
                  <c:v>-620</c:v>
                </c:pt>
                <c:pt idx="16">
                  <c:v>-700</c:v>
                </c:pt>
                <c:pt idx="17">
                  <c:v>-710</c:v>
                </c:pt>
                <c:pt idx="18">
                  <c:v>-775</c:v>
                </c:pt>
                <c:pt idx="19">
                  <c:v>-735</c:v>
                </c:pt>
                <c:pt idx="20">
                  <c:v>-810</c:v>
                </c:pt>
                <c:pt idx="21">
                  <c:v>-960</c:v>
                </c:pt>
                <c:pt idx="22">
                  <c:v>-920</c:v>
                </c:pt>
                <c:pt idx="23">
                  <c:v>-1035</c:v>
                </c:pt>
                <c:pt idx="24">
                  <c:v>-1210</c:v>
                </c:pt>
                <c:pt idx="25">
                  <c:v>-1215</c:v>
                </c:pt>
                <c:pt idx="26">
                  <c:v>-1275</c:v>
                </c:pt>
                <c:pt idx="27">
                  <c:v>-1305</c:v>
                </c:pt>
                <c:pt idx="28">
                  <c:v>-1285</c:v>
                </c:pt>
                <c:pt idx="29">
                  <c:v>-1250</c:v>
                </c:pt>
                <c:pt idx="30">
                  <c:v>-1190</c:v>
                </c:pt>
                <c:pt idx="31">
                  <c:v>-1235</c:v>
                </c:pt>
                <c:pt idx="32">
                  <c:v>-1205</c:v>
                </c:pt>
                <c:pt idx="33">
                  <c:v>-1255</c:v>
                </c:pt>
                <c:pt idx="34">
                  <c:v>-1270</c:v>
                </c:pt>
                <c:pt idx="35">
                  <c:v>-1245</c:v>
                </c:pt>
                <c:pt idx="36">
                  <c:v>-1250</c:v>
                </c:pt>
                <c:pt idx="37">
                  <c:v>-1210</c:v>
                </c:pt>
                <c:pt idx="38">
                  <c:v>-1215</c:v>
                </c:pt>
                <c:pt idx="39">
                  <c:v>-1200</c:v>
                </c:pt>
                <c:pt idx="40">
                  <c:v>-1100</c:v>
                </c:pt>
                <c:pt idx="41">
                  <c:v>-1085</c:v>
                </c:pt>
                <c:pt idx="42">
                  <c:v>-1085</c:v>
                </c:pt>
                <c:pt idx="43">
                  <c:v>-1015</c:v>
                </c:pt>
                <c:pt idx="44">
                  <c:v>-1035</c:v>
                </c:pt>
                <c:pt idx="45">
                  <c:v>-1015</c:v>
                </c:pt>
                <c:pt idx="46">
                  <c:v>-990</c:v>
                </c:pt>
                <c:pt idx="47">
                  <c:v>-995</c:v>
                </c:pt>
                <c:pt idx="48">
                  <c:v>-960</c:v>
                </c:pt>
                <c:pt idx="49">
                  <c:v>-885</c:v>
                </c:pt>
                <c:pt idx="50">
                  <c:v>-935</c:v>
                </c:pt>
                <c:pt idx="51">
                  <c:v>-825</c:v>
                </c:pt>
                <c:pt idx="52">
                  <c:v>-900</c:v>
                </c:pt>
                <c:pt idx="53">
                  <c:v>-970</c:v>
                </c:pt>
                <c:pt idx="54">
                  <c:v>-980</c:v>
                </c:pt>
                <c:pt idx="55">
                  <c:v>-1040</c:v>
                </c:pt>
                <c:pt idx="56">
                  <c:v>-1085</c:v>
                </c:pt>
                <c:pt idx="57">
                  <c:v>-1000</c:v>
                </c:pt>
                <c:pt idx="58">
                  <c:v>-1025</c:v>
                </c:pt>
                <c:pt idx="59">
                  <c:v>-975</c:v>
                </c:pt>
                <c:pt idx="60">
                  <c:v>-1005</c:v>
                </c:pt>
                <c:pt idx="61">
                  <c:v>-950</c:v>
                </c:pt>
                <c:pt idx="62">
                  <c:v>-870</c:v>
                </c:pt>
                <c:pt idx="63">
                  <c:v>-960</c:v>
                </c:pt>
                <c:pt idx="64">
                  <c:v>-810</c:v>
                </c:pt>
                <c:pt idx="65">
                  <c:v>-805</c:v>
                </c:pt>
                <c:pt idx="66">
                  <c:v>-725</c:v>
                </c:pt>
                <c:pt idx="67">
                  <c:v>-740</c:v>
                </c:pt>
                <c:pt idx="68">
                  <c:v>-675</c:v>
                </c:pt>
                <c:pt idx="69">
                  <c:v>-635</c:v>
                </c:pt>
                <c:pt idx="70">
                  <c:v>-590</c:v>
                </c:pt>
                <c:pt idx="71">
                  <c:v>-535</c:v>
                </c:pt>
                <c:pt idx="72">
                  <c:v>-560</c:v>
                </c:pt>
                <c:pt idx="73">
                  <c:v>-540</c:v>
                </c:pt>
                <c:pt idx="74">
                  <c:v>-495</c:v>
                </c:pt>
                <c:pt idx="75">
                  <c:v>-445</c:v>
                </c:pt>
                <c:pt idx="76">
                  <c:v>-425</c:v>
                </c:pt>
                <c:pt idx="77">
                  <c:v>-445</c:v>
                </c:pt>
                <c:pt idx="78">
                  <c:v>-375</c:v>
                </c:pt>
                <c:pt idx="79">
                  <c:v>-310</c:v>
                </c:pt>
                <c:pt idx="80">
                  <c:v>-375</c:v>
                </c:pt>
                <c:pt idx="81">
                  <c:v>-335</c:v>
                </c:pt>
                <c:pt idx="82">
                  <c:v>-355</c:v>
                </c:pt>
                <c:pt idx="83">
                  <c:v>-385</c:v>
                </c:pt>
                <c:pt idx="84">
                  <c:v>-360</c:v>
                </c:pt>
                <c:pt idx="85">
                  <c:v>-360</c:v>
                </c:pt>
                <c:pt idx="86">
                  <c:v>-285</c:v>
                </c:pt>
                <c:pt idx="87">
                  <c:v>-235</c:v>
                </c:pt>
                <c:pt idx="88">
                  <c:v>-165</c:v>
                </c:pt>
                <c:pt idx="89">
                  <c:v>-165</c:v>
                </c:pt>
                <c:pt idx="90">
                  <c:v>-120</c:v>
                </c:pt>
                <c:pt idx="91">
                  <c:v>-75</c:v>
                </c:pt>
                <c:pt idx="92">
                  <c:v>-50</c:v>
                </c:pt>
                <c:pt idx="93">
                  <c:v>-40</c:v>
                </c:pt>
                <c:pt idx="94">
                  <c:v>-35</c:v>
                </c:pt>
                <c:pt idx="95">
                  <c:v>-30</c:v>
                </c:pt>
                <c:pt idx="96">
                  <c:v>-15</c:v>
                </c:pt>
                <c:pt idx="97">
                  <c:v>-10</c:v>
                </c:pt>
                <c:pt idx="98">
                  <c:v>-5</c:v>
                </c:pt>
                <c:pt idx="99">
                  <c:v>-5</c:v>
                </c:pt>
                <c:pt idx="100">
                  <c:v>0</c:v>
                </c:pt>
                <c:pt idx="101">
                  <c:v>0</c:v>
                </c:pt>
                <c:pt idx="102">
                  <c:v>0</c:v>
                </c:pt>
                <c:pt idx="103">
                  <c:v>0</c:v>
                </c:pt>
                <c:pt idx="104">
                  <c:v>0</c:v>
                </c:pt>
                <c:pt idx="105">
                  <c:v>0</c:v>
                </c:pt>
              </c:numCache>
            </c:numRef>
          </c:val>
          <c:extLst>
            <c:ext xmlns:c16="http://schemas.microsoft.com/office/drawing/2014/chart" uri="{C3380CC4-5D6E-409C-BE32-E72D297353CC}">
              <c16:uniqueId val="{00000000-9983-46CE-9BB2-78CB9735F16F}"/>
            </c:ext>
          </c:extLst>
        </c:ser>
        <c:ser>
          <c:idx val="2"/>
          <c:order val="1"/>
          <c:tx>
            <c:strRef>
              <c:f>'Altersgliederung (HWS)'!$C$5</c:f>
              <c:strCache>
                <c:ptCount val="1"/>
                <c:pt idx="0">
                  <c:v>weiblich</c:v>
                </c:pt>
              </c:strCache>
            </c:strRef>
          </c:tx>
          <c:spPr>
            <a:solidFill>
              <a:srgbClr val="DD88A0"/>
            </a:solidFill>
            <a:ln w="3175">
              <a:solidFill>
                <a:srgbClr val="000000"/>
              </a:solidFill>
              <a:prstDash val="sysDot"/>
            </a:ln>
          </c:spPr>
          <c:invertIfNegative val="0"/>
          <c:cat>
            <c:numRef>
              <c:f>('Altersgliederung (HWS)'!$A$8:$A$60,'Altersgliederung (HWS)'!$D$8:$D$61)</c:f>
              <c:numCache>
                <c:formatCode>General</c:formatCode>
                <c:ptCount val="107"/>
                <c:pt idx="0">
                  <c:v>0</c:v>
                </c:pt>
                <c:pt idx="1">
                  <c:v>1</c:v>
                </c:pt>
                <c:pt idx="2">
                  <c:v>2</c:v>
                </c:pt>
                <c:pt idx="3">
                  <c:v>3</c:v>
                </c:pt>
                <c:pt idx="4">
                  <c:v>4</c:v>
                </c:pt>
                <c:pt idx="5">
                  <c:v>5</c:v>
                </c:pt>
                <c:pt idx="6">
                  <c:v>6</c:v>
                </c:pt>
                <c:pt idx="7">
                  <c:v>7</c:v>
                </c:pt>
                <c:pt idx="8">
                  <c:v>8</c:v>
                </c:pt>
                <c:pt idx="9">
                  <c:v>9</c:v>
                </c:pt>
                <c:pt idx="10">
                  <c:v>10</c:v>
                </c:pt>
                <c:pt idx="11">
                  <c:v>11</c:v>
                </c:pt>
                <c:pt idx="12">
                  <c:v>12</c:v>
                </c:pt>
                <c:pt idx="13">
                  <c:v>13</c:v>
                </c:pt>
                <c:pt idx="14">
                  <c:v>14</c:v>
                </c:pt>
                <c:pt idx="15">
                  <c:v>15</c:v>
                </c:pt>
                <c:pt idx="16">
                  <c:v>16</c:v>
                </c:pt>
                <c:pt idx="17">
                  <c:v>17</c:v>
                </c:pt>
                <c:pt idx="18">
                  <c:v>18</c:v>
                </c:pt>
                <c:pt idx="19">
                  <c:v>19</c:v>
                </c:pt>
                <c:pt idx="20">
                  <c:v>20</c:v>
                </c:pt>
                <c:pt idx="21">
                  <c:v>21</c:v>
                </c:pt>
                <c:pt idx="22">
                  <c:v>22</c:v>
                </c:pt>
                <c:pt idx="23">
                  <c:v>23</c:v>
                </c:pt>
                <c:pt idx="24">
                  <c:v>24</c:v>
                </c:pt>
                <c:pt idx="25">
                  <c:v>25</c:v>
                </c:pt>
                <c:pt idx="26">
                  <c:v>26</c:v>
                </c:pt>
                <c:pt idx="27">
                  <c:v>27</c:v>
                </c:pt>
                <c:pt idx="28">
                  <c:v>28</c:v>
                </c:pt>
                <c:pt idx="29">
                  <c:v>29</c:v>
                </c:pt>
                <c:pt idx="30">
                  <c:v>30</c:v>
                </c:pt>
                <c:pt idx="31">
                  <c:v>31</c:v>
                </c:pt>
                <c:pt idx="32">
                  <c:v>32</c:v>
                </c:pt>
                <c:pt idx="33">
                  <c:v>33</c:v>
                </c:pt>
                <c:pt idx="34">
                  <c:v>34</c:v>
                </c:pt>
                <c:pt idx="35">
                  <c:v>35</c:v>
                </c:pt>
                <c:pt idx="36">
                  <c:v>36</c:v>
                </c:pt>
                <c:pt idx="37">
                  <c:v>37</c:v>
                </c:pt>
                <c:pt idx="38">
                  <c:v>38</c:v>
                </c:pt>
                <c:pt idx="39">
                  <c:v>39</c:v>
                </c:pt>
                <c:pt idx="40">
                  <c:v>40</c:v>
                </c:pt>
                <c:pt idx="41">
                  <c:v>41</c:v>
                </c:pt>
                <c:pt idx="42">
                  <c:v>42</c:v>
                </c:pt>
                <c:pt idx="43">
                  <c:v>43</c:v>
                </c:pt>
                <c:pt idx="44">
                  <c:v>44</c:v>
                </c:pt>
                <c:pt idx="45">
                  <c:v>45</c:v>
                </c:pt>
                <c:pt idx="46">
                  <c:v>46</c:v>
                </c:pt>
                <c:pt idx="47">
                  <c:v>47</c:v>
                </c:pt>
                <c:pt idx="48">
                  <c:v>48</c:v>
                </c:pt>
                <c:pt idx="49">
                  <c:v>49</c:v>
                </c:pt>
                <c:pt idx="50">
                  <c:v>50</c:v>
                </c:pt>
                <c:pt idx="51">
                  <c:v>51</c:v>
                </c:pt>
                <c:pt idx="52">
                  <c:v>52</c:v>
                </c:pt>
                <c:pt idx="53">
                  <c:v>53</c:v>
                </c:pt>
                <c:pt idx="54">
                  <c:v>54</c:v>
                </c:pt>
                <c:pt idx="55">
                  <c:v>55</c:v>
                </c:pt>
                <c:pt idx="56">
                  <c:v>56</c:v>
                </c:pt>
                <c:pt idx="57">
                  <c:v>57</c:v>
                </c:pt>
                <c:pt idx="58">
                  <c:v>58</c:v>
                </c:pt>
                <c:pt idx="59">
                  <c:v>59</c:v>
                </c:pt>
                <c:pt idx="60">
                  <c:v>60</c:v>
                </c:pt>
                <c:pt idx="61">
                  <c:v>61</c:v>
                </c:pt>
                <c:pt idx="62">
                  <c:v>62</c:v>
                </c:pt>
                <c:pt idx="63">
                  <c:v>63</c:v>
                </c:pt>
                <c:pt idx="64">
                  <c:v>64</c:v>
                </c:pt>
                <c:pt idx="65">
                  <c:v>65</c:v>
                </c:pt>
                <c:pt idx="66">
                  <c:v>66</c:v>
                </c:pt>
                <c:pt idx="67">
                  <c:v>67</c:v>
                </c:pt>
                <c:pt idx="68">
                  <c:v>68</c:v>
                </c:pt>
                <c:pt idx="69">
                  <c:v>69</c:v>
                </c:pt>
                <c:pt idx="70">
                  <c:v>70</c:v>
                </c:pt>
                <c:pt idx="71">
                  <c:v>71</c:v>
                </c:pt>
                <c:pt idx="72">
                  <c:v>72</c:v>
                </c:pt>
                <c:pt idx="73">
                  <c:v>73</c:v>
                </c:pt>
                <c:pt idx="74">
                  <c:v>74</c:v>
                </c:pt>
                <c:pt idx="75">
                  <c:v>75</c:v>
                </c:pt>
                <c:pt idx="76">
                  <c:v>76</c:v>
                </c:pt>
                <c:pt idx="77">
                  <c:v>77</c:v>
                </c:pt>
                <c:pt idx="78">
                  <c:v>78</c:v>
                </c:pt>
                <c:pt idx="79">
                  <c:v>79</c:v>
                </c:pt>
                <c:pt idx="80">
                  <c:v>80</c:v>
                </c:pt>
                <c:pt idx="81">
                  <c:v>81</c:v>
                </c:pt>
                <c:pt idx="82">
                  <c:v>82</c:v>
                </c:pt>
                <c:pt idx="83">
                  <c:v>83</c:v>
                </c:pt>
                <c:pt idx="84">
                  <c:v>84</c:v>
                </c:pt>
                <c:pt idx="85">
                  <c:v>85</c:v>
                </c:pt>
                <c:pt idx="86">
                  <c:v>86</c:v>
                </c:pt>
                <c:pt idx="87">
                  <c:v>87</c:v>
                </c:pt>
                <c:pt idx="88">
                  <c:v>88</c:v>
                </c:pt>
                <c:pt idx="89">
                  <c:v>89</c:v>
                </c:pt>
                <c:pt idx="90">
                  <c:v>90</c:v>
                </c:pt>
                <c:pt idx="91">
                  <c:v>91</c:v>
                </c:pt>
                <c:pt idx="92">
                  <c:v>92</c:v>
                </c:pt>
                <c:pt idx="93">
                  <c:v>93</c:v>
                </c:pt>
                <c:pt idx="94">
                  <c:v>94</c:v>
                </c:pt>
                <c:pt idx="95">
                  <c:v>95</c:v>
                </c:pt>
                <c:pt idx="96">
                  <c:v>96</c:v>
                </c:pt>
                <c:pt idx="97">
                  <c:v>97</c:v>
                </c:pt>
                <c:pt idx="98">
                  <c:v>98</c:v>
                </c:pt>
                <c:pt idx="99">
                  <c:v>99</c:v>
                </c:pt>
                <c:pt idx="100">
                  <c:v>100</c:v>
                </c:pt>
                <c:pt idx="101">
                  <c:v>101</c:v>
                </c:pt>
                <c:pt idx="102">
                  <c:v>102</c:v>
                </c:pt>
                <c:pt idx="103">
                  <c:v>103</c:v>
                </c:pt>
                <c:pt idx="104">
                  <c:v>104</c:v>
                </c:pt>
                <c:pt idx="105">
                  <c:v>105</c:v>
                </c:pt>
              </c:numCache>
            </c:numRef>
          </c:cat>
          <c:val>
            <c:numRef>
              <c:f>('Altersgliederung (HWS)'!$C$8:$C$60,'Altersgliederung (HWS)'!$F$8:$F$61)</c:f>
              <c:numCache>
                <c:formatCode>General</c:formatCode>
                <c:ptCount val="107"/>
                <c:pt idx="0" formatCode="#,##0;#,##0;0">
                  <c:v>635</c:v>
                </c:pt>
                <c:pt idx="1">
                  <c:v>660</c:v>
                </c:pt>
                <c:pt idx="2">
                  <c:v>735</c:v>
                </c:pt>
                <c:pt idx="3">
                  <c:v>750</c:v>
                </c:pt>
                <c:pt idx="4">
                  <c:v>780</c:v>
                </c:pt>
                <c:pt idx="5">
                  <c:v>735</c:v>
                </c:pt>
                <c:pt idx="6">
                  <c:v>780</c:v>
                </c:pt>
                <c:pt idx="7">
                  <c:v>710</c:v>
                </c:pt>
                <c:pt idx="8">
                  <c:v>730</c:v>
                </c:pt>
                <c:pt idx="9">
                  <c:v>680</c:v>
                </c:pt>
                <c:pt idx="10">
                  <c:v>690</c:v>
                </c:pt>
                <c:pt idx="11">
                  <c:v>660</c:v>
                </c:pt>
                <c:pt idx="12">
                  <c:v>640</c:v>
                </c:pt>
                <c:pt idx="13">
                  <c:v>640</c:v>
                </c:pt>
                <c:pt idx="14">
                  <c:v>630</c:v>
                </c:pt>
                <c:pt idx="15">
                  <c:v>620</c:v>
                </c:pt>
                <c:pt idx="16">
                  <c:v>585</c:v>
                </c:pt>
                <c:pt idx="17">
                  <c:v>660</c:v>
                </c:pt>
                <c:pt idx="18">
                  <c:v>625</c:v>
                </c:pt>
                <c:pt idx="19">
                  <c:v>620</c:v>
                </c:pt>
                <c:pt idx="20">
                  <c:v>735</c:v>
                </c:pt>
                <c:pt idx="21">
                  <c:v>700</c:v>
                </c:pt>
                <c:pt idx="22">
                  <c:v>785</c:v>
                </c:pt>
                <c:pt idx="23">
                  <c:v>705</c:v>
                </c:pt>
                <c:pt idx="24">
                  <c:v>845</c:v>
                </c:pt>
                <c:pt idx="25">
                  <c:v>920</c:v>
                </c:pt>
                <c:pt idx="26">
                  <c:v>940</c:v>
                </c:pt>
                <c:pt idx="27">
                  <c:v>975</c:v>
                </c:pt>
                <c:pt idx="28">
                  <c:v>1075</c:v>
                </c:pt>
                <c:pt idx="29">
                  <c:v>1005</c:v>
                </c:pt>
                <c:pt idx="30">
                  <c:v>1080</c:v>
                </c:pt>
                <c:pt idx="31">
                  <c:v>1040</c:v>
                </c:pt>
                <c:pt idx="32">
                  <c:v>1035</c:v>
                </c:pt>
                <c:pt idx="33">
                  <c:v>1100</c:v>
                </c:pt>
                <c:pt idx="34">
                  <c:v>1100</c:v>
                </c:pt>
                <c:pt idx="35">
                  <c:v>1120</c:v>
                </c:pt>
                <c:pt idx="36">
                  <c:v>1105</c:v>
                </c:pt>
                <c:pt idx="37">
                  <c:v>1075</c:v>
                </c:pt>
                <c:pt idx="38">
                  <c:v>1075</c:v>
                </c:pt>
                <c:pt idx="39">
                  <c:v>985</c:v>
                </c:pt>
                <c:pt idx="40">
                  <c:v>1015</c:v>
                </c:pt>
                <c:pt idx="41">
                  <c:v>1020</c:v>
                </c:pt>
                <c:pt idx="42">
                  <c:v>985</c:v>
                </c:pt>
                <c:pt idx="43">
                  <c:v>1020</c:v>
                </c:pt>
                <c:pt idx="44">
                  <c:v>980</c:v>
                </c:pt>
                <c:pt idx="45">
                  <c:v>975</c:v>
                </c:pt>
                <c:pt idx="46">
                  <c:v>870</c:v>
                </c:pt>
                <c:pt idx="47">
                  <c:v>875</c:v>
                </c:pt>
                <c:pt idx="48">
                  <c:v>875</c:v>
                </c:pt>
                <c:pt idx="49">
                  <c:v>900</c:v>
                </c:pt>
                <c:pt idx="50">
                  <c:v>880</c:v>
                </c:pt>
                <c:pt idx="51">
                  <c:v>860</c:v>
                </c:pt>
                <c:pt idx="52">
                  <c:v>865</c:v>
                </c:pt>
                <c:pt idx="53" formatCode="#,##0;#,##0;0">
                  <c:v>885</c:v>
                </c:pt>
                <c:pt idx="54" formatCode="#,##0;#,##0;0">
                  <c:v>900</c:v>
                </c:pt>
                <c:pt idx="55" formatCode="#,##0;#,##0;0">
                  <c:v>930</c:v>
                </c:pt>
                <c:pt idx="56" formatCode="#,##0;#,##0;0">
                  <c:v>955</c:v>
                </c:pt>
                <c:pt idx="57" formatCode="#,##0;#,##0;0">
                  <c:v>1005</c:v>
                </c:pt>
                <c:pt idx="58" formatCode="#,##0;#,##0;0">
                  <c:v>940</c:v>
                </c:pt>
                <c:pt idx="59" formatCode="#,##0;#,##0;0">
                  <c:v>980</c:v>
                </c:pt>
                <c:pt idx="60" formatCode="#,##0;#,##0;0">
                  <c:v>925</c:v>
                </c:pt>
                <c:pt idx="61" formatCode="#,##0;#,##0;0">
                  <c:v>920</c:v>
                </c:pt>
                <c:pt idx="62" formatCode="#,##0;#,##0;0">
                  <c:v>860</c:v>
                </c:pt>
                <c:pt idx="63" formatCode="#,##0;#,##0;0">
                  <c:v>860</c:v>
                </c:pt>
                <c:pt idx="64" formatCode="#,##0;#,##0;0">
                  <c:v>885</c:v>
                </c:pt>
                <c:pt idx="65" formatCode="#,##0;#,##0;0">
                  <c:v>840</c:v>
                </c:pt>
                <c:pt idx="66" formatCode="#,##0;#,##0;0">
                  <c:v>845</c:v>
                </c:pt>
                <c:pt idx="67" formatCode="#,##0;#,##0;0">
                  <c:v>775</c:v>
                </c:pt>
                <c:pt idx="68" formatCode="#,##0;#,##0;0">
                  <c:v>775</c:v>
                </c:pt>
                <c:pt idx="69" formatCode="#,##0;#,##0;0">
                  <c:v>740</c:v>
                </c:pt>
                <c:pt idx="70" formatCode="#,##0;#,##0;0">
                  <c:v>715</c:v>
                </c:pt>
                <c:pt idx="71" formatCode="#,##0;#,##0;0">
                  <c:v>670</c:v>
                </c:pt>
                <c:pt idx="72" formatCode="#,##0;#,##0;0">
                  <c:v>680</c:v>
                </c:pt>
                <c:pt idx="73" formatCode="#,##0;#,##0;0">
                  <c:v>615</c:v>
                </c:pt>
                <c:pt idx="74" formatCode="#,##0;#,##0;0">
                  <c:v>660</c:v>
                </c:pt>
                <c:pt idx="75" formatCode="#,##0;#,##0;0">
                  <c:v>605</c:v>
                </c:pt>
                <c:pt idx="76" formatCode="#,##0;#,##0;0">
                  <c:v>545</c:v>
                </c:pt>
                <c:pt idx="77" formatCode="#,##0;#,##0;0">
                  <c:v>530</c:v>
                </c:pt>
                <c:pt idx="78" formatCode="#,##0;#,##0;0">
                  <c:v>445</c:v>
                </c:pt>
                <c:pt idx="79" formatCode="#,##0;#,##0;0">
                  <c:v>410</c:v>
                </c:pt>
                <c:pt idx="80" formatCode="#,##0;#,##0;0">
                  <c:v>470</c:v>
                </c:pt>
                <c:pt idx="81" formatCode="#,##0;#,##0;0">
                  <c:v>490</c:v>
                </c:pt>
                <c:pt idx="82" formatCode="#,##0;#,##0;0">
                  <c:v>475</c:v>
                </c:pt>
                <c:pt idx="83" formatCode="#,##0;#,##0;0">
                  <c:v>535</c:v>
                </c:pt>
                <c:pt idx="84" formatCode="#,##0;#,##0;0">
                  <c:v>520</c:v>
                </c:pt>
                <c:pt idx="85" formatCode="#,##0;#,##0;0">
                  <c:v>475</c:v>
                </c:pt>
                <c:pt idx="86" formatCode="#,##0;#,##0;0">
                  <c:v>430</c:v>
                </c:pt>
                <c:pt idx="87" formatCode="#,##0;#,##0;0">
                  <c:v>395</c:v>
                </c:pt>
                <c:pt idx="88" formatCode="#,##0;#,##0;0">
                  <c:v>310</c:v>
                </c:pt>
                <c:pt idx="89" formatCode="#,##0;#,##0;0">
                  <c:v>235</c:v>
                </c:pt>
                <c:pt idx="90" formatCode="#,##0;#,##0;0">
                  <c:v>215</c:v>
                </c:pt>
                <c:pt idx="91" formatCode="#,##0;#,##0;0">
                  <c:v>145</c:v>
                </c:pt>
                <c:pt idx="92" formatCode="#,##0;#,##0;0">
                  <c:v>130</c:v>
                </c:pt>
                <c:pt idx="93" formatCode="#,##0;#,##0;0">
                  <c:v>85</c:v>
                </c:pt>
                <c:pt idx="94" formatCode="#,##0;#,##0;0">
                  <c:v>70</c:v>
                </c:pt>
                <c:pt idx="95" formatCode="#,##0;#,##0;0">
                  <c:v>70</c:v>
                </c:pt>
                <c:pt idx="96" formatCode="#,##0;#,##0;0">
                  <c:v>45</c:v>
                </c:pt>
                <c:pt idx="97" formatCode="#,##0;#,##0;0">
                  <c:v>35</c:v>
                </c:pt>
                <c:pt idx="98" formatCode="#,##0;#,##0;0">
                  <c:v>20</c:v>
                </c:pt>
                <c:pt idx="99" formatCode="#,##0;#,##0;0">
                  <c:v>10</c:v>
                </c:pt>
                <c:pt idx="100" formatCode="#,##0;#,##0;0">
                  <c:v>5</c:v>
                </c:pt>
                <c:pt idx="101" formatCode="#,##0;#,##0;0">
                  <c:v>5</c:v>
                </c:pt>
                <c:pt idx="102" formatCode="#,##0;#,##0;0">
                  <c:v>5</c:v>
                </c:pt>
                <c:pt idx="103" formatCode="#,##0;#,##0;0">
                  <c:v>0</c:v>
                </c:pt>
                <c:pt idx="104" formatCode="#,##0;#,##0;0">
                  <c:v>0</c:v>
                </c:pt>
                <c:pt idx="105" formatCode="#,##0;#,##0;0">
                  <c:v>0</c:v>
                </c:pt>
              </c:numCache>
            </c:numRef>
          </c:val>
          <c:extLst>
            <c:ext xmlns:c16="http://schemas.microsoft.com/office/drawing/2014/chart" uri="{C3380CC4-5D6E-409C-BE32-E72D297353CC}">
              <c16:uniqueId val="{00000001-9983-46CE-9BB2-78CB9735F16F}"/>
            </c:ext>
          </c:extLst>
        </c:ser>
        <c:dLbls>
          <c:showLegendKey val="0"/>
          <c:showVal val="0"/>
          <c:showCatName val="0"/>
          <c:showSerName val="0"/>
          <c:showPercent val="0"/>
          <c:showBubbleSize val="0"/>
        </c:dLbls>
        <c:gapWidth val="0"/>
        <c:overlap val="100"/>
        <c:axId val="232259968"/>
        <c:axId val="232261504"/>
      </c:barChart>
      <c:catAx>
        <c:axId val="232259968"/>
        <c:scaling>
          <c:orientation val="minMax"/>
        </c:scaling>
        <c:delete val="0"/>
        <c:axPos val="l"/>
        <c:majorGridlines>
          <c:spPr>
            <a:ln w="3175">
              <a:solidFill>
                <a:srgbClr val="000000"/>
              </a:solidFill>
              <a:prstDash val="sysDot"/>
            </a:ln>
          </c:spPr>
        </c:majorGridlines>
        <c:numFmt formatCode="General" sourceLinked="1"/>
        <c:majorTickMark val="cross"/>
        <c:minorTickMark val="none"/>
        <c:tickLblPos val="nextTo"/>
        <c:spPr>
          <a:ln w="3175">
            <a:solidFill>
              <a:srgbClr val="000000"/>
            </a:solidFill>
            <a:prstDash val="solid"/>
          </a:ln>
        </c:spPr>
        <c:txPr>
          <a:bodyPr rot="0" vert="horz"/>
          <a:lstStyle/>
          <a:p>
            <a:pPr>
              <a:defRPr sz="1600" b="1" i="0" u="none" strike="noStrike" baseline="0">
                <a:solidFill>
                  <a:srgbClr val="000000"/>
                </a:solidFill>
                <a:latin typeface="Arial"/>
                <a:ea typeface="Arial"/>
                <a:cs typeface="Arial"/>
              </a:defRPr>
            </a:pPr>
            <a:endParaRPr lang="de-DE"/>
          </a:p>
        </c:txPr>
        <c:crossAx val="232261504"/>
        <c:crosses val="autoZero"/>
        <c:auto val="0"/>
        <c:lblAlgn val="ctr"/>
        <c:lblOffset val="100"/>
        <c:tickLblSkip val="10"/>
        <c:tickMarkSkip val="10"/>
        <c:noMultiLvlLbl val="0"/>
      </c:catAx>
      <c:valAx>
        <c:axId val="232261504"/>
        <c:scaling>
          <c:orientation val="minMax"/>
          <c:max val="1400"/>
          <c:min val="-1400"/>
        </c:scaling>
        <c:delete val="0"/>
        <c:axPos val="b"/>
        <c:majorGridlines>
          <c:spPr>
            <a:ln w="3175">
              <a:solidFill>
                <a:srgbClr val="000000"/>
              </a:solidFill>
              <a:prstDash val="sysDot"/>
            </a:ln>
          </c:spPr>
        </c:majorGridlines>
        <c:numFmt formatCode="#\ ##0;#\ ##0" sourceLinked="0"/>
        <c:majorTickMark val="cross"/>
        <c:minorTickMark val="none"/>
        <c:tickLblPos val="nextTo"/>
        <c:spPr>
          <a:ln w="3175">
            <a:solidFill>
              <a:srgbClr val="000000"/>
            </a:solidFill>
            <a:prstDash val="solid"/>
          </a:ln>
        </c:spPr>
        <c:txPr>
          <a:bodyPr rot="-5400000" vert="horz"/>
          <a:lstStyle/>
          <a:p>
            <a:pPr>
              <a:defRPr sz="1200" b="1" i="0" u="none" strike="noStrike" baseline="0">
                <a:solidFill>
                  <a:srgbClr val="000000"/>
                </a:solidFill>
                <a:latin typeface="Arial"/>
                <a:ea typeface="Arial"/>
                <a:cs typeface="Arial"/>
              </a:defRPr>
            </a:pPr>
            <a:endParaRPr lang="de-DE"/>
          </a:p>
        </c:txPr>
        <c:crossAx val="232259968"/>
        <c:crosses val="autoZero"/>
        <c:crossBetween val="between"/>
        <c:majorUnit val="100"/>
      </c:valAx>
      <c:spPr>
        <a:noFill/>
        <a:ln w="12700">
          <a:solidFill>
            <a:srgbClr val="808080"/>
          </a:solidFill>
          <a:prstDash val="solid"/>
        </a:ln>
      </c:spPr>
    </c:plotArea>
    <c:legend>
      <c:legendPos val="r"/>
      <c:layout>
        <c:manualLayout>
          <c:xMode val="edge"/>
          <c:yMode val="edge"/>
          <c:x val="0.6875339785193777"/>
          <c:y val="0.1083476934493136"/>
          <c:w val="0.23522545155107866"/>
          <c:h val="7.6052090309520523E-2"/>
        </c:manualLayout>
      </c:layout>
      <c:overlay val="0"/>
      <c:spPr>
        <a:solidFill>
          <a:srgbClr val="FFFFFF"/>
        </a:solidFill>
        <a:ln w="3175">
          <a:noFill/>
          <a:prstDash val="solid"/>
        </a:ln>
        <a:effectLst/>
      </c:spPr>
      <c:txPr>
        <a:bodyPr/>
        <a:lstStyle/>
        <a:p>
          <a:pPr>
            <a:defRPr sz="1600" b="1" i="0" u="none" strike="noStrike" baseline="0">
              <a:solidFill>
                <a:srgbClr val="000000"/>
              </a:solidFill>
              <a:latin typeface="Arial"/>
              <a:ea typeface="Arial"/>
              <a:cs typeface="Arial"/>
            </a:defRPr>
          </a:pPr>
          <a:endParaRPr lang="de-DE"/>
        </a:p>
      </c:txPr>
    </c:legend>
    <c:plotVisOnly val="1"/>
    <c:dispBlanksAs val="gap"/>
    <c:showDLblsOverMax val="0"/>
  </c:chart>
  <c:spPr>
    <a:solidFill>
      <a:srgbClr val="FFFFFF"/>
    </a:solidFill>
    <a:ln w="3175">
      <a:noFill/>
      <a:prstDash val="solid"/>
    </a:ln>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oddHeader>&amp;B</c:oddHeader>
      <c:oddFooter>Seite &amp;S</c:oddFooter>
    </c:headerFooter>
    <c:pageMargins b="0.98425196899999956" l="0.78740157499999996" r="0.78740157499999996" t="0.98425196899999956" header="0.51181102300000003" footer="0.51181102300000003"/>
    <c:pageSetup paperSize="9" orientation="landscape" horizontalDpi="300" verticalDpi="300"/>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Familienstand</a:t>
            </a:r>
            <a:r>
              <a:rPr lang="de-DE" sz="1200" baseline="0"/>
              <a:t> </a:t>
            </a:r>
            <a:r>
              <a:rPr lang="de-DE" sz="1200"/>
              <a:t>der Bevölkerung ab 18 Jahren</a:t>
            </a:r>
          </a:p>
        </c:rich>
      </c:tx>
      <c:layout>
        <c:manualLayout>
          <c:xMode val="edge"/>
          <c:yMode val="edge"/>
          <c:x val="2.2995604465104503E-2"/>
          <c:y val="2.6864537375187347E-2"/>
        </c:manualLayout>
      </c:layout>
      <c:overlay val="0"/>
    </c:title>
    <c:autoTitleDeleted val="0"/>
    <c:plotArea>
      <c:layout>
        <c:manualLayout>
          <c:layoutTarget val="inner"/>
          <c:xMode val="edge"/>
          <c:yMode val="edge"/>
          <c:x val="0.26022894728520379"/>
          <c:y val="0.11653655893549501"/>
          <c:w val="0.70753581254150455"/>
          <c:h val="0.7824308824667694"/>
        </c:manualLayout>
      </c:layout>
      <c:barChart>
        <c:barDir val="bar"/>
        <c:grouping val="stacked"/>
        <c:varyColors val="0"/>
        <c:ser>
          <c:idx val="0"/>
          <c:order val="0"/>
          <c:tx>
            <c:strRef>
              <c:f>'UBZ-Fam (HWS)'!$D$6</c:f>
              <c:strCache>
                <c:ptCount val="1"/>
                <c:pt idx="0">
                  <c:v>ledig</c:v>
                </c:pt>
              </c:strCache>
            </c:strRef>
          </c:tx>
          <c:spPr>
            <a:solidFill>
              <a:srgbClr val="1E3F6D"/>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'UBZ-Fam (HWS)'!$B$72:$B$85</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'UBZ-Fam (HWS)'!$E$72:$E$85</c:f>
              <c:numCache>
                <c:formatCode>#,##0.0</c:formatCode>
                <c:ptCount val="14"/>
                <c:pt idx="0">
                  <c:v>45.233644859813083</c:v>
                </c:pt>
                <c:pt idx="1">
                  <c:v>29.597141000649774</c:v>
                </c:pt>
                <c:pt idx="2">
                  <c:v>34.153596538669554</c:v>
                </c:pt>
                <c:pt idx="3">
                  <c:v>30.246153846153845</c:v>
                </c:pt>
                <c:pt idx="4">
                  <c:v>28.174386920980925</c:v>
                </c:pt>
                <c:pt idx="5">
                  <c:v>26.6156462585034</c:v>
                </c:pt>
                <c:pt idx="6">
                  <c:v>26.506024096385545</c:v>
                </c:pt>
                <c:pt idx="7">
                  <c:v>28.417653390742736</c:v>
                </c:pt>
                <c:pt idx="8">
                  <c:v>28.430296377607021</c:v>
                </c:pt>
                <c:pt idx="9">
                  <c:v>25.361366622864651</c:v>
                </c:pt>
                <c:pt idx="10">
                  <c:v>32.672176308539946</c:v>
                </c:pt>
                <c:pt idx="11">
                  <c:v>32.674516400336415</c:v>
                </c:pt>
                <c:pt idx="13">
                  <c:v>31.956358790705419</c:v>
                </c:pt>
              </c:numCache>
            </c:numRef>
          </c:val>
          <c:extLst>
            <c:ext xmlns:c16="http://schemas.microsoft.com/office/drawing/2014/chart" uri="{C3380CC4-5D6E-409C-BE32-E72D297353CC}">
              <c16:uniqueId val="{00000000-4903-4559-AA20-0CF21B75CF84}"/>
            </c:ext>
          </c:extLst>
        </c:ser>
        <c:ser>
          <c:idx val="1"/>
          <c:order val="1"/>
          <c:tx>
            <c:strRef>
              <c:f>'UBZ-Fam (HWS)'!$F$6</c:f>
              <c:strCache>
                <c:ptCount val="1"/>
                <c:pt idx="0">
                  <c:v>verh.</c:v>
                </c:pt>
              </c:strCache>
            </c:strRef>
          </c:tx>
          <c:spPr>
            <a:solidFill>
              <a:srgbClr val="B31D4B"/>
            </a:solidFill>
          </c:spPr>
          <c:invertIfNegative val="0"/>
          <c:dLbls>
            <c:numFmt formatCode="#,##0.0" sourceLinked="0"/>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'UBZ-Fam (HWS)'!$B$72:$B$85</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'UBZ-Fam (HWS)'!$G$72:$G$85</c:f>
              <c:numCache>
                <c:formatCode>#,##0.0</c:formatCode>
                <c:ptCount val="14"/>
                <c:pt idx="0">
                  <c:v>39.10280373831776</c:v>
                </c:pt>
                <c:pt idx="1">
                  <c:v>49.805068226120859</c:v>
                </c:pt>
                <c:pt idx="2">
                  <c:v>48.729042725797726</c:v>
                </c:pt>
                <c:pt idx="3">
                  <c:v>51.476923076923079</c:v>
                </c:pt>
                <c:pt idx="4">
                  <c:v>57.493188010899189</c:v>
                </c:pt>
                <c:pt idx="5">
                  <c:v>61.394557823129247</c:v>
                </c:pt>
                <c:pt idx="6">
                  <c:v>60.24096385542169</c:v>
                </c:pt>
                <c:pt idx="7">
                  <c:v>56.512378902045214</c:v>
                </c:pt>
                <c:pt idx="8">
                  <c:v>57.189901207464324</c:v>
                </c:pt>
                <c:pt idx="9">
                  <c:v>61.169513797634693</c:v>
                </c:pt>
                <c:pt idx="10">
                  <c:v>50.743801652892564</c:v>
                </c:pt>
                <c:pt idx="11">
                  <c:v>49.95794785534062</c:v>
                </c:pt>
                <c:pt idx="13">
                  <c:v>51.499125510119093</c:v>
                </c:pt>
              </c:numCache>
            </c:numRef>
          </c:val>
          <c:extLst>
            <c:ext xmlns:c16="http://schemas.microsoft.com/office/drawing/2014/chart" uri="{C3380CC4-5D6E-409C-BE32-E72D297353CC}">
              <c16:uniqueId val="{00000001-4903-4559-AA20-0CF21B75CF84}"/>
            </c:ext>
          </c:extLst>
        </c:ser>
        <c:ser>
          <c:idx val="2"/>
          <c:order val="2"/>
          <c:tx>
            <c:strRef>
              <c:f>'UBZ-Fam (HWS)'!$H$6</c:f>
              <c:strCache>
                <c:ptCount val="1"/>
                <c:pt idx="0">
                  <c:v>verw.</c:v>
                </c:pt>
              </c:strCache>
            </c:strRef>
          </c:tx>
          <c:spPr>
            <a:solidFill>
              <a:srgbClr val="595A5B"/>
            </a:solidFill>
          </c:spPr>
          <c:invertIfNegative val="0"/>
          <c:dLbls>
            <c:spPr>
              <a:noFill/>
              <a:ln>
                <a:noFill/>
              </a:ln>
              <a:effectLst/>
            </c:spPr>
            <c:txPr>
              <a:bodyPr/>
              <a:lstStyle/>
              <a:p>
                <a:pPr>
                  <a:defRPr b="1">
                    <a:solidFill>
                      <a:schemeClr val="bg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'UBZ-Fam (HWS)'!$B$72:$B$85</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'UBZ-Fam (HWS)'!$I$72:$I$85</c:f>
              <c:numCache>
                <c:formatCode>#,##0.0</c:formatCode>
                <c:ptCount val="14"/>
                <c:pt idx="0">
                  <c:v>5.6448598130841114</c:v>
                </c:pt>
                <c:pt idx="1">
                  <c:v>7.6998050682261203</c:v>
                </c:pt>
                <c:pt idx="2">
                  <c:v>6.4088696592752834</c:v>
                </c:pt>
                <c:pt idx="3">
                  <c:v>7.1076923076923082</c:v>
                </c:pt>
                <c:pt idx="4">
                  <c:v>6.7029972752043605</c:v>
                </c:pt>
                <c:pt idx="5">
                  <c:v>6.2074829931972788</c:v>
                </c:pt>
                <c:pt idx="6">
                  <c:v>5.8902275769745644</c:v>
                </c:pt>
                <c:pt idx="7">
                  <c:v>7.2120559741657697</c:v>
                </c:pt>
                <c:pt idx="8">
                  <c:v>6.4763995609220633</c:v>
                </c:pt>
                <c:pt idx="9">
                  <c:v>5.6504599211563731</c:v>
                </c:pt>
                <c:pt idx="10">
                  <c:v>6.2809917355371905</c:v>
                </c:pt>
                <c:pt idx="11">
                  <c:v>6.4339781328847767</c:v>
                </c:pt>
                <c:pt idx="13">
                  <c:v>6.5586741067710506</c:v>
                </c:pt>
              </c:numCache>
            </c:numRef>
          </c:val>
          <c:extLst>
            <c:ext xmlns:c16="http://schemas.microsoft.com/office/drawing/2014/chart" uri="{C3380CC4-5D6E-409C-BE32-E72D297353CC}">
              <c16:uniqueId val="{00000002-4903-4559-AA20-0CF21B75CF84}"/>
            </c:ext>
          </c:extLst>
        </c:ser>
        <c:ser>
          <c:idx val="3"/>
          <c:order val="3"/>
          <c:tx>
            <c:strRef>
              <c:f>'UBZ-Fam (HWS)'!$J$6</c:f>
              <c:strCache>
                <c:ptCount val="1"/>
                <c:pt idx="0">
                  <c:v>gesch.</c:v>
                </c:pt>
              </c:strCache>
            </c:strRef>
          </c:tx>
          <c:invertIfNegative val="0"/>
          <c:dLbls>
            <c:spPr>
              <a:noFill/>
              <a:ln>
                <a:noFill/>
              </a:ln>
              <a:effectLst/>
            </c:spPr>
            <c:txPr>
              <a:bodyPr wrap="square" lIns="38100" tIns="19050" rIns="38100" bIns="19050" anchor="ctr" anchorCtr="0">
                <a:spAutoFit/>
              </a:bodyPr>
              <a:lstStyle/>
              <a:p>
                <a:pPr algn="ctr">
                  <a:defRPr lang="en-US" sz="1000" b="1" i="0" u="none" strike="noStrike" kern="1200" baseline="0">
                    <a:solidFill>
                      <a:schemeClr val="bg1"/>
                    </a:solidFill>
                    <a:latin typeface="Arial" pitchFamily="34" charset="0"/>
                    <a:ea typeface="+mn-ea"/>
                    <a:cs typeface="Arial"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'UBZ-Fam (HWS)'!$B$72:$B$85</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'UBZ-Fam (HWS)'!$K$72:$K$85</c:f>
              <c:numCache>
                <c:formatCode>#,##0.0</c:formatCode>
                <c:ptCount val="14"/>
                <c:pt idx="0">
                  <c:v>9.0467289719626169</c:v>
                </c:pt>
                <c:pt idx="1">
                  <c:v>10.298895386614685</c:v>
                </c:pt>
                <c:pt idx="2">
                  <c:v>9.085992428339642</c:v>
                </c:pt>
                <c:pt idx="3">
                  <c:v>8.615384615384615</c:v>
                </c:pt>
                <c:pt idx="4">
                  <c:v>7.4114441416893735</c:v>
                </c:pt>
                <c:pt idx="5">
                  <c:v>5.6972789115646263</c:v>
                </c:pt>
                <c:pt idx="6">
                  <c:v>6.6934404283801872</c:v>
                </c:pt>
                <c:pt idx="7">
                  <c:v>7.2120559741657697</c:v>
                </c:pt>
                <c:pt idx="8">
                  <c:v>6.3666300768386392</c:v>
                </c:pt>
                <c:pt idx="9">
                  <c:v>7.3587385019710903</c:v>
                </c:pt>
                <c:pt idx="10">
                  <c:v>9.5316804407713498</c:v>
                </c:pt>
                <c:pt idx="11">
                  <c:v>9.9663582842724967</c:v>
                </c:pt>
                <c:pt idx="13">
                  <c:v>8.6407928708253525</c:v>
                </c:pt>
              </c:numCache>
            </c:numRef>
          </c:val>
          <c:extLst>
            <c:ext xmlns:c16="http://schemas.microsoft.com/office/drawing/2014/chart" uri="{C3380CC4-5D6E-409C-BE32-E72D297353CC}">
              <c16:uniqueId val="{00000003-4903-4559-AA20-0CF21B75CF84}"/>
            </c:ext>
          </c:extLst>
        </c:ser>
        <c:ser>
          <c:idx val="4"/>
          <c:order val="4"/>
          <c:tx>
            <c:strRef>
              <c:f>'UBZ-Fam (HWS)'!$L$6</c:f>
              <c:strCache>
                <c:ptCount val="1"/>
                <c:pt idx="0">
                  <c:v>sonst.</c:v>
                </c:pt>
              </c:strCache>
            </c:strRef>
          </c:tx>
          <c:invertIfNegative val="0"/>
          <c:cat>
            <c:strRef>
              <c:f>'UBZ-Fam (HWS)'!$B$72:$B$85</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'UBZ-Fam (HWS)'!$M$72:$M$85</c:f>
              <c:numCache>
                <c:formatCode>#,##0.0</c:formatCode>
                <c:ptCount val="14"/>
                <c:pt idx="0">
                  <c:v>1.0841121495327102</c:v>
                </c:pt>
                <c:pt idx="1">
                  <c:v>2.5016244314489926</c:v>
                </c:pt>
                <c:pt idx="2">
                  <c:v>1.5684153596538668</c:v>
                </c:pt>
                <c:pt idx="3">
                  <c:v>2.4923076923076923</c:v>
                </c:pt>
                <c:pt idx="4">
                  <c:v>0.38147138964577654</c:v>
                </c:pt>
                <c:pt idx="5">
                  <c:v>0.17006802721088435</c:v>
                </c:pt>
                <c:pt idx="6">
                  <c:v>0.66934404283801874</c:v>
                </c:pt>
                <c:pt idx="7">
                  <c:v>0.96878363832077508</c:v>
                </c:pt>
                <c:pt idx="8">
                  <c:v>1.646542261251372</c:v>
                </c:pt>
                <c:pt idx="9">
                  <c:v>0.52562417871222078</c:v>
                </c:pt>
                <c:pt idx="10">
                  <c:v>0.77134986225895319</c:v>
                </c:pt>
                <c:pt idx="11">
                  <c:v>0.96719932716568557</c:v>
                </c:pt>
                <c:pt idx="13">
                  <c:v>1.3658699092196218</c:v>
                </c:pt>
              </c:numCache>
            </c:numRef>
          </c:val>
          <c:extLst>
            <c:ext xmlns:c16="http://schemas.microsoft.com/office/drawing/2014/chart" uri="{C3380CC4-5D6E-409C-BE32-E72D297353CC}">
              <c16:uniqueId val="{00000004-4903-4559-AA20-0CF21B75CF84}"/>
            </c:ext>
          </c:extLst>
        </c:ser>
        <c:dLbls>
          <c:showLegendKey val="0"/>
          <c:showVal val="0"/>
          <c:showCatName val="0"/>
          <c:showSerName val="0"/>
          <c:showPercent val="0"/>
          <c:showBubbleSize val="0"/>
        </c:dLbls>
        <c:gapWidth val="50"/>
        <c:overlap val="100"/>
        <c:axId val="232820736"/>
        <c:axId val="232822272"/>
      </c:barChart>
      <c:catAx>
        <c:axId val="232820736"/>
        <c:scaling>
          <c:orientation val="maxMin"/>
        </c:scaling>
        <c:delete val="0"/>
        <c:axPos val="l"/>
        <c:numFmt formatCode="General" sourceLinked="0"/>
        <c:majorTickMark val="out"/>
        <c:minorTickMark val="none"/>
        <c:tickLblPos val="nextTo"/>
        <c:txPr>
          <a:bodyPr/>
          <a:lstStyle/>
          <a:p>
            <a:pPr>
              <a:defRPr sz="1100" b="1"/>
            </a:pPr>
            <a:endParaRPr lang="de-DE"/>
          </a:p>
        </c:txPr>
        <c:crossAx val="232822272"/>
        <c:crosses val="autoZero"/>
        <c:auto val="1"/>
        <c:lblAlgn val="ctr"/>
        <c:lblOffset val="100"/>
        <c:noMultiLvlLbl val="0"/>
      </c:catAx>
      <c:valAx>
        <c:axId val="232822272"/>
        <c:scaling>
          <c:orientation val="minMax"/>
          <c:max val="100"/>
        </c:scaling>
        <c:delete val="0"/>
        <c:axPos val="b"/>
        <c:majorGridlines/>
        <c:title>
          <c:tx>
            <c:rich>
              <a:bodyPr/>
              <a:lstStyle/>
              <a:p>
                <a:pPr>
                  <a:defRPr sz="1100" b="1"/>
                </a:pPr>
                <a:r>
                  <a:rPr lang="de-DE" sz="1100" b="1"/>
                  <a:t>%</a:t>
                </a:r>
              </a:p>
            </c:rich>
          </c:tx>
          <c:layout>
            <c:manualLayout>
              <c:xMode val="edge"/>
              <c:yMode val="edge"/>
              <c:x val="0.96494209503761552"/>
              <c:y val="0.86094573776104111"/>
            </c:manualLayout>
          </c:layout>
          <c:overlay val="0"/>
        </c:title>
        <c:numFmt formatCode="#,##0" sourceLinked="0"/>
        <c:majorTickMark val="out"/>
        <c:minorTickMark val="none"/>
        <c:tickLblPos val="nextTo"/>
        <c:txPr>
          <a:bodyPr/>
          <a:lstStyle/>
          <a:p>
            <a:pPr>
              <a:defRPr sz="1100" b="1"/>
            </a:pPr>
            <a:endParaRPr lang="de-DE"/>
          </a:p>
        </c:txPr>
        <c:crossAx val="232820736"/>
        <c:crosses val="max"/>
        <c:crossBetween val="between"/>
      </c:valAx>
    </c:plotArea>
    <c:legend>
      <c:legendPos val="b"/>
      <c:layout>
        <c:manualLayout>
          <c:xMode val="edge"/>
          <c:yMode val="edge"/>
          <c:x val="0.55797584036935144"/>
          <c:y val="2.4727646309626771E-2"/>
          <c:w val="0.43912452961452109"/>
          <c:h val="6.8156097820355449E-2"/>
        </c:manualLayout>
      </c:layout>
      <c:overlay val="0"/>
      <c:txPr>
        <a:bodyPr/>
        <a:lstStyle/>
        <a:p>
          <a:pPr>
            <a:defRPr sz="1100" b="1"/>
          </a:pPr>
          <a:endParaRPr lang="de-DE"/>
        </a:p>
      </c:txPr>
    </c:legend>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de-DE" sz="1200"/>
              <a:t>Religionszugehörigkeit der Bevölkerung nach Stadtbezirken</a:t>
            </a:r>
          </a:p>
        </c:rich>
      </c:tx>
      <c:layout>
        <c:manualLayout>
          <c:xMode val="edge"/>
          <c:yMode val="edge"/>
          <c:x val="0.16086077383363467"/>
          <c:y val="3.40136952154724E-2"/>
        </c:manualLayout>
      </c:layout>
      <c:overlay val="0"/>
    </c:title>
    <c:autoTitleDeleted val="0"/>
    <c:plotArea>
      <c:layout>
        <c:manualLayout>
          <c:layoutTarget val="inner"/>
          <c:xMode val="edge"/>
          <c:yMode val="edge"/>
          <c:x val="0.26424494209179017"/>
          <c:y val="0.19121525116057173"/>
          <c:w val="0.68544738603756938"/>
          <c:h val="0.72166234109004457"/>
        </c:manualLayout>
      </c:layout>
      <c:barChart>
        <c:barDir val="bar"/>
        <c:grouping val="stacked"/>
        <c:varyColors val="0"/>
        <c:ser>
          <c:idx val="0"/>
          <c:order val="0"/>
          <c:tx>
            <c:strRef>
              <c:f>'UBZ-Rel (HWS)'!$D$6</c:f>
              <c:strCache>
                <c:ptCount val="1"/>
                <c:pt idx="0">
                  <c:v>evangelisch</c:v>
                </c:pt>
              </c:strCache>
            </c:strRef>
          </c:tx>
          <c:spPr>
            <a:solidFill>
              <a:schemeClr val="accent3">
                <a:lumMod val="60000"/>
                <a:lumOff val="40000"/>
              </a:schemeClr>
            </a:solidFill>
          </c:spPr>
          <c:invertIfNegative val="0"/>
          <c:dLbls>
            <c:spPr>
              <a:noFill/>
              <a:ln>
                <a:noFill/>
              </a:ln>
              <a:effectLst/>
            </c:spPr>
            <c:txPr>
              <a:bodyPr/>
              <a:lstStyle/>
              <a:p>
                <a:pPr>
                  <a:defRPr b="1">
                    <a:solidFill>
                      <a:schemeClr val="tx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(HWS)'!$B$72:$B$85</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'UBZ-Rel (HWS)'!$E$72:$E$85</c:f>
              <c:numCache>
                <c:formatCode>#,##0.0</c:formatCode>
                <c:ptCount val="14"/>
                <c:pt idx="0">
                  <c:v>10.339256865912763</c:v>
                </c:pt>
                <c:pt idx="1">
                  <c:v>10.393700787401574</c:v>
                </c:pt>
                <c:pt idx="2">
                  <c:v>10.471676822387723</c:v>
                </c:pt>
                <c:pt idx="3">
                  <c:v>11.217303822937625</c:v>
                </c:pt>
                <c:pt idx="4">
                  <c:v>13.471037269869779</c:v>
                </c:pt>
                <c:pt idx="5">
                  <c:v>10.580204778156997</c:v>
                </c:pt>
                <c:pt idx="6">
                  <c:v>12.059765208110992</c:v>
                </c:pt>
                <c:pt idx="7">
                  <c:v>10.517090271691497</c:v>
                </c:pt>
                <c:pt idx="8">
                  <c:v>9.7061442564559215</c:v>
                </c:pt>
                <c:pt idx="9">
                  <c:v>15.221987315010571</c:v>
                </c:pt>
                <c:pt idx="10">
                  <c:v>13.514760147601477</c:v>
                </c:pt>
                <c:pt idx="11">
                  <c:v>12.606232294617564</c:v>
                </c:pt>
                <c:pt idx="13">
                  <c:v>11.550758018494964</c:v>
                </c:pt>
              </c:numCache>
            </c:numRef>
          </c:val>
          <c:extLst>
            <c:ext xmlns:c16="http://schemas.microsoft.com/office/drawing/2014/chart" uri="{C3380CC4-5D6E-409C-BE32-E72D297353CC}">
              <c16:uniqueId val="{00000000-13DE-47BC-B791-390D637EF399}"/>
            </c:ext>
          </c:extLst>
        </c:ser>
        <c:ser>
          <c:idx val="1"/>
          <c:order val="1"/>
          <c:tx>
            <c:strRef>
              <c:f>'UBZ-Rel (HWS)'!$F$6</c:f>
              <c:strCache>
                <c:ptCount val="1"/>
                <c:pt idx="0">
                  <c:v>röm.-kath.</c:v>
                </c:pt>
              </c:strCache>
            </c:strRef>
          </c:tx>
          <c:spPr>
            <a:solidFill>
              <a:schemeClr val="accent4">
                <a:lumMod val="60000"/>
                <a:lumOff val="40000"/>
              </a:schemeClr>
            </a:solidFill>
          </c:spPr>
          <c:invertIfNegative val="0"/>
          <c:dLbls>
            <c:numFmt formatCode="#,##0.0" sourceLinked="0"/>
            <c:spPr>
              <a:noFill/>
              <a:ln>
                <a:noFill/>
              </a:ln>
              <a:effectLst/>
            </c:spPr>
            <c:txPr>
              <a:bodyPr/>
              <a:lstStyle/>
              <a:p>
                <a:pPr>
                  <a:defRPr b="1">
                    <a:solidFill>
                      <a:schemeClr val="tx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(HWS)'!$B$72:$B$85</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'UBZ-Rel (HWS)'!$G$72:$G$85</c:f>
              <c:numCache>
                <c:formatCode>#,##0.0</c:formatCode>
                <c:ptCount val="14"/>
                <c:pt idx="0">
                  <c:v>29.757673667205172</c:v>
                </c:pt>
                <c:pt idx="1">
                  <c:v>20.524934383202101</c:v>
                </c:pt>
                <c:pt idx="2">
                  <c:v>24.531708417964342</c:v>
                </c:pt>
                <c:pt idx="3">
                  <c:v>30.633802816901408</c:v>
                </c:pt>
                <c:pt idx="4">
                  <c:v>37.584193982936689</c:v>
                </c:pt>
                <c:pt idx="5">
                  <c:v>48.191126279863482</c:v>
                </c:pt>
                <c:pt idx="6">
                  <c:v>40.554962646744933</c:v>
                </c:pt>
                <c:pt idx="7">
                  <c:v>36.722173531989483</c:v>
                </c:pt>
                <c:pt idx="8">
                  <c:v>38.379341050756899</c:v>
                </c:pt>
                <c:pt idx="9">
                  <c:v>41.596194503171247</c:v>
                </c:pt>
                <c:pt idx="10">
                  <c:v>27.905904059040594</c:v>
                </c:pt>
                <c:pt idx="11">
                  <c:v>32.861189801699723</c:v>
                </c:pt>
                <c:pt idx="13">
                  <c:v>31.286740692357935</c:v>
                </c:pt>
              </c:numCache>
            </c:numRef>
          </c:val>
          <c:extLst>
            <c:ext xmlns:c16="http://schemas.microsoft.com/office/drawing/2014/chart" uri="{C3380CC4-5D6E-409C-BE32-E72D297353CC}">
              <c16:uniqueId val="{00000001-13DE-47BC-B791-390D637EF399}"/>
            </c:ext>
          </c:extLst>
        </c:ser>
        <c:ser>
          <c:idx val="2"/>
          <c:order val="2"/>
          <c:tx>
            <c:strRef>
              <c:f>'UBZ-Rel (HWS)'!$H$6</c:f>
              <c:strCache>
                <c:ptCount val="1"/>
                <c:pt idx="0">
                  <c:v>sonstige</c:v>
                </c:pt>
              </c:strCache>
            </c:strRef>
          </c:tx>
          <c:spPr>
            <a:solidFill>
              <a:schemeClr val="bg1">
                <a:lumMod val="75000"/>
              </a:schemeClr>
            </a:solidFill>
          </c:spPr>
          <c:invertIfNegative val="0"/>
          <c:dLbls>
            <c:spPr>
              <a:noFill/>
              <a:ln>
                <a:noFill/>
              </a:ln>
              <a:effectLst/>
            </c:spPr>
            <c:txPr>
              <a:bodyPr/>
              <a:lstStyle/>
              <a:p>
                <a:pPr>
                  <a:defRPr b="1">
                    <a:solidFill>
                      <a:schemeClr val="tx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'UBZ-Rel (HWS)'!$B$72:$B$85</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'UBZ-Rel (HWS)'!$I$72:$I$85</c:f>
              <c:numCache>
                <c:formatCode>#,##0.0</c:formatCode>
                <c:ptCount val="14"/>
                <c:pt idx="0">
                  <c:v>59.903069466882066</c:v>
                </c:pt>
                <c:pt idx="1">
                  <c:v>69.107611548556434</c:v>
                </c:pt>
                <c:pt idx="2">
                  <c:v>64.996614759647926</c:v>
                </c:pt>
                <c:pt idx="3">
                  <c:v>58.148893360160969</c:v>
                </c:pt>
                <c:pt idx="4">
                  <c:v>48.944768747193535</c:v>
                </c:pt>
                <c:pt idx="5">
                  <c:v>41.228668941979521</c:v>
                </c:pt>
                <c:pt idx="6">
                  <c:v>47.491995731056562</c:v>
                </c:pt>
                <c:pt idx="7">
                  <c:v>52.67309377738826</c:v>
                </c:pt>
                <c:pt idx="8">
                  <c:v>51.914514692787172</c:v>
                </c:pt>
                <c:pt idx="9">
                  <c:v>43.18181818181818</c:v>
                </c:pt>
                <c:pt idx="10">
                  <c:v>58.533210332103323</c:v>
                </c:pt>
                <c:pt idx="11">
                  <c:v>54.532577903682721</c:v>
                </c:pt>
                <c:pt idx="13">
                  <c:v>57.162501289147102</c:v>
                </c:pt>
              </c:numCache>
            </c:numRef>
          </c:val>
          <c:extLst>
            <c:ext xmlns:c16="http://schemas.microsoft.com/office/drawing/2014/chart" uri="{C3380CC4-5D6E-409C-BE32-E72D297353CC}">
              <c16:uniqueId val="{00000002-13DE-47BC-B791-390D637EF399}"/>
            </c:ext>
          </c:extLst>
        </c:ser>
        <c:dLbls>
          <c:showLegendKey val="0"/>
          <c:showVal val="0"/>
          <c:showCatName val="0"/>
          <c:showSerName val="0"/>
          <c:showPercent val="0"/>
          <c:showBubbleSize val="0"/>
        </c:dLbls>
        <c:gapWidth val="50"/>
        <c:overlap val="100"/>
        <c:axId val="232820736"/>
        <c:axId val="232822272"/>
      </c:barChart>
      <c:catAx>
        <c:axId val="232820736"/>
        <c:scaling>
          <c:orientation val="maxMin"/>
        </c:scaling>
        <c:delete val="0"/>
        <c:axPos val="l"/>
        <c:numFmt formatCode="General" sourceLinked="0"/>
        <c:majorTickMark val="out"/>
        <c:minorTickMark val="none"/>
        <c:tickLblPos val="nextTo"/>
        <c:txPr>
          <a:bodyPr/>
          <a:lstStyle/>
          <a:p>
            <a:pPr>
              <a:defRPr sz="1100" b="1"/>
            </a:pPr>
            <a:endParaRPr lang="de-DE"/>
          </a:p>
        </c:txPr>
        <c:crossAx val="232822272"/>
        <c:crosses val="autoZero"/>
        <c:auto val="1"/>
        <c:lblAlgn val="ctr"/>
        <c:lblOffset val="100"/>
        <c:noMultiLvlLbl val="0"/>
      </c:catAx>
      <c:valAx>
        <c:axId val="232822272"/>
        <c:scaling>
          <c:orientation val="minMax"/>
          <c:max val="100"/>
        </c:scaling>
        <c:delete val="0"/>
        <c:axPos val="b"/>
        <c:majorGridlines/>
        <c:title>
          <c:tx>
            <c:rich>
              <a:bodyPr/>
              <a:lstStyle/>
              <a:p>
                <a:pPr>
                  <a:defRPr sz="1100" b="1"/>
                </a:pPr>
                <a:r>
                  <a:rPr lang="de-DE" sz="1100" b="1"/>
                  <a:t>%</a:t>
                </a:r>
              </a:p>
            </c:rich>
          </c:tx>
          <c:layout>
            <c:manualLayout>
              <c:xMode val="edge"/>
              <c:yMode val="edge"/>
              <c:x val="0.96494209503761552"/>
              <c:y val="0.86094573776104111"/>
            </c:manualLayout>
          </c:layout>
          <c:overlay val="0"/>
        </c:title>
        <c:numFmt formatCode="#,##0" sourceLinked="0"/>
        <c:majorTickMark val="out"/>
        <c:minorTickMark val="none"/>
        <c:tickLblPos val="nextTo"/>
        <c:txPr>
          <a:bodyPr/>
          <a:lstStyle/>
          <a:p>
            <a:pPr>
              <a:defRPr sz="1100" b="1"/>
            </a:pPr>
            <a:endParaRPr lang="de-DE"/>
          </a:p>
        </c:txPr>
        <c:crossAx val="232820736"/>
        <c:crosses val="max"/>
        <c:crossBetween val="between"/>
      </c:valAx>
    </c:plotArea>
    <c:legend>
      <c:legendPos val="b"/>
      <c:layout>
        <c:manualLayout>
          <c:xMode val="edge"/>
          <c:yMode val="edge"/>
          <c:x val="0.26021942189000258"/>
          <c:y val="0.11142581572351286"/>
          <c:w val="0.69867794303489827"/>
          <c:h val="5.5915007377324591E-2"/>
        </c:manualLayout>
      </c:layout>
      <c:overlay val="0"/>
      <c:txPr>
        <a:bodyPr/>
        <a:lstStyle/>
        <a:p>
          <a:pPr>
            <a:defRPr sz="1100" b="1"/>
          </a:pPr>
          <a:endParaRPr lang="de-DE"/>
        </a:p>
      </c:txPr>
    </c:legend>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 gesamt'!$A$25</c:f>
          <c:strCache>
            <c:ptCount val="1"/>
            <c:pt idx="0">
              <c:v>Arbeitslose in den Stadtbezirken im Juni 2024</c:v>
            </c:pt>
          </c:strCache>
        </c:strRef>
      </c:tx>
      <c:layout>
        <c:manualLayout>
          <c:xMode val="edge"/>
          <c:yMode val="edge"/>
          <c:x val="0.20530894633526717"/>
          <c:y val="1.9724816142608154E-2"/>
        </c:manualLayout>
      </c:layout>
      <c:overlay val="0"/>
      <c:txPr>
        <a:bodyPr/>
        <a:lstStyle/>
        <a:p>
          <a:pPr>
            <a:defRPr sz="1200"/>
          </a:pPr>
          <a:endParaRPr lang="de-DE"/>
        </a:p>
      </c:txPr>
    </c:title>
    <c:autoTitleDeleted val="0"/>
    <c:plotArea>
      <c:layout>
        <c:manualLayout>
          <c:layoutTarget val="inner"/>
          <c:xMode val="edge"/>
          <c:yMode val="edge"/>
          <c:x val="0.27134412401989588"/>
          <c:y val="0.12677385410665118"/>
          <c:w val="0.69667635572102149"/>
          <c:h val="0.79013127360604363"/>
        </c:manualLayout>
      </c:layout>
      <c:barChart>
        <c:barDir val="bar"/>
        <c:grouping val="clustered"/>
        <c:varyColors val="0"/>
        <c:ser>
          <c:idx val="0"/>
          <c:order val="0"/>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'Arbeitslose gesamt'!$B$7:$B$18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'Arbeitslose gesamt'!$C$7:$C$18</c:f>
              <c:numCache>
                <c:formatCode>#,##0</c:formatCode>
                <c:ptCount val="12"/>
                <c:pt idx="0">
                  <c:v>390</c:v>
                </c:pt>
                <c:pt idx="1">
                  <c:v>645</c:v>
                </c:pt>
                <c:pt idx="2">
                  <c:v>660</c:v>
                </c:pt>
                <c:pt idx="3">
                  <c:v>420</c:v>
                </c:pt>
                <c:pt idx="4">
                  <c:v>125</c:v>
                </c:pt>
                <c:pt idx="5">
                  <c:v>50</c:v>
                </c:pt>
                <c:pt idx="6">
                  <c:v>50</c:v>
                </c:pt>
                <c:pt idx="7">
                  <c:v>110</c:v>
                </c:pt>
                <c:pt idx="8">
                  <c:v>95</c:v>
                </c:pt>
                <c:pt idx="9">
                  <c:v>100</c:v>
                </c:pt>
                <c:pt idx="10">
                  <c:v>165</c:v>
                </c:pt>
                <c:pt idx="11">
                  <c:v>260</c:v>
                </c:pt>
              </c:numCache>
            </c:numRef>
          </c:val>
          <c:extLst>
            <c:ext xmlns:c16="http://schemas.microsoft.com/office/drawing/2014/chart" uri="{C3380CC4-5D6E-409C-BE32-E72D297353CC}">
              <c16:uniqueId val="{00000000-F30B-4FDE-9D59-E0CF095047A6}"/>
            </c:ext>
          </c:extLst>
        </c:ser>
        <c:dLbls>
          <c:showLegendKey val="0"/>
          <c:showVal val="0"/>
          <c:showCatName val="0"/>
          <c:showSerName val="0"/>
          <c:showPercent val="0"/>
          <c:showBubbleSize val="0"/>
        </c:dLbls>
        <c:gapWidth val="100"/>
        <c:axId val="233142912"/>
        <c:axId val="233435520"/>
      </c:barChart>
      <c:catAx>
        <c:axId val="233142912"/>
        <c:scaling>
          <c:orientation val="maxMin"/>
        </c:scaling>
        <c:delete val="0"/>
        <c:axPos val="l"/>
        <c:numFmt formatCode="General" sourceLinked="0"/>
        <c:majorTickMark val="out"/>
        <c:minorTickMark val="none"/>
        <c:tickLblPos val="nextTo"/>
        <c:txPr>
          <a:bodyPr/>
          <a:lstStyle/>
          <a:p>
            <a:pPr>
              <a:defRPr sz="1100" b="1"/>
            </a:pPr>
            <a:endParaRPr lang="de-DE"/>
          </a:p>
        </c:txPr>
        <c:crossAx val="233435520"/>
        <c:crosses val="autoZero"/>
        <c:auto val="1"/>
        <c:lblAlgn val="ctr"/>
        <c:lblOffset val="100"/>
        <c:noMultiLvlLbl val="0"/>
      </c:catAx>
      <c:valAx>
        <c:axId val="233435520"/>
        <c:scaling>
          <c:orientation val="minMax"/>
          <c:max val="600"/>
        </c:scaling>
        <c:delete val="0"/>
        <c:axPos val="b"/>
        <c:majorGridlines>
          <c:spPr>
            <a:ln>
              <a:solidFill>
                <a:schemeClr val="bg1">
                  <a:lumMod val="75000"/>
                </a:schemeClr>
              </a:solidFill>
            </a:ln>
          </c:spPr>
        </c:majorGridlines>
        <c:numFmt formatCode="#,##0" sourceLinked="1"/>
        <c:majorTickMark val="out"/>
        <c:minorTickMark val="none"/>
        <c:tickLblPos val="nextTo"/>
        <c:txPr>
          <a:bodyPr/>
          <a:lstStyle/>
          <a:p>
            <a:pPr>
              <a:defRPr sz="1100" b="1"/>
            </a:pPr>
            <a:endParaRPr lang="de-DE"/>
          </a:p>
        </c:txPr>
        <c:crossAx val="233142912"/>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 gesamt'!$H$25</c:f>
          <c:strCache>
            <c:ptCount val="1"/>
            <c:pt idx="0">
              <c:v>Arbeitslose Männer und Frauen in den Stadtbezirken im Juni 2024</c:v>
            </c:pt>
          </c:strCache>
        </c:strRef>
      </c:tx>
      <c:layout>
        <c:manualLayout>
          <c:xMode val="edge"/>
          <c:yMode val="edge"/>
          <c:x val="0.23810305662464837"/>
          <c:y val="5.8199922876939029E-3"/>
        </c:manualLayout>
      </c:layout>
      <c:overlay val="0"/>
      <c:txPr>
        <a:bodyPr/>
        <a:lstStyle/>
        <a:p>
          <a:pPr>
            <a:defRPr/>
          </a:pPr>
          <a:endParaRPr lang="de-DE"/>
        </a:p>
      </c:txPr>
    </c:title>
    <c:autoTitleDeleted val="0"/>
    <c:plotArea>
      <c:layout>
        <c:manualLayout>
          <c:layoutTarget val="inner"/>
          <c:xMode val="edge"/>
          <c:yMode val="edge"/>
          <c:x val="0.33574725920651188"/>
          <c:y val="0.14962197359144724"/>
          <c:w val="0.58857638093694409"/>
          <c:h val="0.722082801154182"/>
        </c:manualLayout>
      </c:layout>
      <c:barChart>
        <c:barDir val="bar"/>
        <c:grouping val="stacked"/>
        <c:varyColors val="0"/>
        <c:ser>
          <c:idx val="0"/>
          <c:order val="0"/>
          <c:tx>
            <c:strRef>
              <c:f>'Arbeitslose gesamt'!$D$4</c:f>
              <c:strCache>
                <c:ptCount val="1"/>
                <c:pt idx="0">
                  <c:v>Männer</c:v>
                </c:pt>
              </c:strCache>
            </c:strRef>
          </c:tx>
          <c:spPr>
            <a:solidFill>
              <a:schemeClr val="tx2">
                <a:lumMod val="20000"/>
                <a:lumOff val="80000"/>
              </a:schemeClr>
            </a:solidFill>
          </c:spPr>
          <c:invertIfNegative val="0"/>
          <c:dLbls>
            <c:spPr>
              <a:noFill/>
              <a:ln>
                <a:noFill/>
              </a:ln>
              <a:effectLst/>
            </c:spPr>
            <c:txPr>
              <a:bodyPr wrap="square" lIns="38100" tIns="19050" rIns="38100" bIns="19050" anchor="ctr">
                <a:spAutoFit/>
              </a:bodyPr>
              <a:lstStyle/>
              <a:p>
                <a:pPr>
                  <a:defRPr b="1">
                    <a:solidFill>
                      <a:schemeClr val="tx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('Arbeitslose gesamt'!$B$7:$B$18,'Arbeitslose gesamt'!$B$20:$B$21)</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('Arbeitslose gesamt'!$E$7:$E$18,'Arbeitslose gesamt'!$E$20:$E$21)</c:f>
              <c:numCache>
                <c:formatCode>#,##0.0</c:formatCode>
                <c:ptCount val="14"/>
                <c:pt idx="0">
                  <c:v>55.897435897435898</c:v>
                </c:pt>
                <c:pt idx="1">
                  <c:v>51.238390092879257</c:v>
                </c:pt>
                <c:pt idx="2">
                  <c:v>56.948640483383684</c:v>
                </c:pt>
                <c:pt idx="3">
                  <c:v>55.131264916467785</c:v>
                </c:pt>
                <c:pt idx="4">
                  <c:v>57.480314960629919</c:v>
                </c:pt>
                <c:pt idx="5">
                  <c:v>57.692307692307686</c:v>
                </c:pt>
                <c:pt idx="6">
                  <c:v>52.083333333333336</c:v>
                </c:pt>
                <c:pt idx="7">
                  <c:v>58.333333333333336</c:v>
                </c:pt>
                <c:pt idx="8">
                  <c:v>54.639175257731956</c:v>
                </c:pt>
                <c:pt idx="9">
                  <c:v>54.081632653061227</c:v>
                </c:pt>
                <c:pt idx="10">
                  <c:v>48.170731707317074</c:v>
                </c:pt>
                <c:pt idx="11">
                  <c:v>49.615384615384613</c:v>
                </c:pt>
                <c:pt idx="13">
                  <c:v>54.116887310300285</c:v>
                </c:pt>
              </c:numCache>
            </c:numRef>
          </c:val>
          <c:extLst>
            <c:ext xmlns:c16="http://schemas.microsoft.com/office/drawing/2014/chart" uri="{C3380CC4-5D6E-409C-BE32-E72D297353CC}">
              <c16:uniqueId val="{00000000-B983-4624-8A75-F06E27638207}"/>
            </c:ext>
          </c:extLst>
        </c:ser>
        <c:ser>
          <c:idx val="1"/>
          <c:order val="1"/>
          <c:tx>
            <c:strRef>
              <c:f>'Arbeitslose gesamt'!$F$4</c:f>
              <c:strCache>
                <c:ptCount val="1"/>
                <c:pt idx="0">
                  <c:v>Frauen</c:v>
                </c:pt>
              </c:strCache>
            </c:strRef>
          </c:tx>
          <c:spPr>
            <a:solidFill>
              <a:srgbClr val="FF6699"/>
            </a:solidFill>
          </c:spPr>
          <c:invertIfNegative val="0"/>
          <c:dLbls>
            <c:spPr>
              <a:noFill/>
              <a:ln>
                <a:noFill/>
              </a:ln>
              <a:effectLst/>
            </c:spPr>
            <c:txPr>
              <a:bodyPr wrap="square" lIns="38100" tIns="19050" rIns="38100" bIns="19050" anchor="ctr">
                <a:spAutoFit/>
              </a:bodyPr>
              <a:lstStyle/>
              <a:p>
                <a:pPr>
                  <a:defRPr b="1">
                    <a:solidFill>
                      <a:schemeClr val="tx1"/>
                    </a:solidFill>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('Arbeitslose gesamt'!$B$7:$B$18,'Arbeitslose gesamt'!$B$20:$B$21)</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('Arbeitslose gesamt'!$G$7:$G$18,'Arbeitslose gesamt'!$G$20:$G$21)</c:f>
              <c:numCache>
                <c:formatCode>#,##0.0</c:formatCode>
                <c:ptCount val="14"/>
                <c:pt idx="0">
                  <c:v>44.102564102564102</c:v>
                </c:pt>
                <c:pt idx="1">
                  <c:v>48.761609907120743</c:v>
                </c:pt>
                <c:pt idx="2">
                  <c:v>43.051359516616316</c:v>
                </c:pt>
                <c:pt idx="3">
                  <c:v>44.868735083532215</c:v>
                </c:pt>
                <c:pt idx="4">
                  <c:v>42.519685039370081</c:v>
                </c:pt>
                <c:pt idx="5">
                  <c:v>42.307692307692307</c:v>
                </c:pt>
                <c:pt idx="6">
                  <c:v>47.916666666666671</c:v>
                </c:pt>
                <c:pt idx="7">
                  <c:v>41.666666666666671</c:v>
                </c:pt>
                <c:pt idx="8">
                  <c:v>45.360824742268044</c:v>
                </c:pt>
                <c:pt idx="9">
                  <c:v>45.91836734693878</c:v>
                </c:pt>
                <c:pt idx="10">
                  <c:v>51.829268292682926</c:v>
                </c:pt>
                <c:pt idx="11">
                  <c:v>50.384615384615387</c:v>
                </c:pt>
                <c:pt idx="13">
                  <c:v>45.883112689699715</c:v>
                </c:pt>
              </c:numCache>
            </c:numRef>
          </c:val>
          <c:extLst>
            <c:ext xmlns:c16="http://schemas.microsoft.com/office/drawing/2014/chart" uri="{C3380CC4-5D6E-409C-BE32-E72D297353CC}">
              <c16:uniqueId val="{00000001-B983-4624-8A75-F06E27638207}"/>
            </c:ext>
          </c:extLst>
        </c:ser>
        <c:dLbls>
          <c:showLegendKey val="0"/>
          <c:showVal val="0"/>
          <c:showCatName val="0"/>
          <c:showSerName val="0"/>
          <c:showPercent val="0"/>
          <c:showBubbleSize val="0"/>
        </c:dLbls>
        <c:gapWidth val="50"/>
        <c:overlap val="100"/>
        <c:axId val="233468288"/>
        <c:axId val="233469824"/>
      </c:barChart>
      <c:catAx>
        <c:axId val="233468288"/>
        <c:scaling>
          <c:orientation val="maxMin"/>
        </c:scaling>
        <c:delete val="0"/>
        <c:axPos val="l"/>
        <c:numFmt formatCode="General" sourceLinked="0"/>
        <c:majorTickMark val="out"/>
        <c:minorTickMark val="none"/>
        <c:tickLblPos val="nextTo"/>
        <c:txPr>
          <a:bodyPr/>
          <a:lstStyle/>
          <a:p>
            <a:pPr>
              <a:defRPr sz="1050" b="1"/>
            </a:pPr>
            <a:endParaRPr lang="de-DE"/>
          </a:p>
        </c:txPr>
        <c:crossAx val="233469824"/>
        <c:crosses val="autoZero"/>
        <c:auto val="1"/>
        <c:lblAlgn val="ctr"/>
        <c:lblOffset val="100"/>
        <c:noMultiLvlLbl val="0"/>
      </c:catAx>
      <c:valAx>
        <c:axId val="233469824"/>
        <c:scaling>
          <c:orientation val="minMax"/>
          <c:max val="100"/>
        </c:scaling>
        <c:delete val="0"/>
        <c:axPos val="b"/>
        <c:majorGridlines/>
        <c:title>
          <c:tx>
            <c:rich>
              <a:bodyPr/>
              <a:lstStyle/>
              <a:p>
                <a:pPr>
                  <a:defRPr sz="1200"/>
                </a:pPr>
                <a:r>
                  <a:rPr lang="de-DE" sz="1200"/>
                  <a:t>%</a:t>
                </a:r>
              </a:p>
            </c:rich>
          </c:tx>
          <c:layout>
            <c:manualLayout>
              <c:xMode val="edge"/>
              <c:yMode val="edge"/>
              <c:x val="0.94884223984031713"/>
              <c:y val="0.8903451831933421"/>
            </c:manualLayout>
          </c:layout>
          <c:overlay val="0"/>
        </c:title>
        <c:numFmt formatCode="#,##0" sourceLinked="0"/>
        <c:majorTickMark val="out"/>
        <c:minorTickMark val="none"/>
        <c:tickLblPos val="nextTo"/>
        <c:txPr>
          <a:bodyPr/>
          <a:lstStyle/>
          <a:p>
            <a:pPr>
              <a:defRPr sz="1200" b="1"/>
            </a:pPr>
            <a:endParaRPr lang="de-DE"/>
          </a:p>
        </c:txPr>
        <c:crossAx val="233468288"/>
        <c:crosses val="max"/>
        <c:crossBetween val="between"/>
      </c:valAx>
    </c:plotArea>
    <c:legend>
      <c:legendPos val="b"/>
      <c:layout>
        <c:manualLayout>
          <c:xMode val="edge"/>
          <c:yMode val="edge"/>
          <c:x val="0.26658231622392492"/>
          <c:y val="0.95264830640245801"/>
          <c:w val="0.71248151155993389"/>
          <c:h val="4.4833998830714879E-2"/>
        </c:manualLayout>
      </c:layout>
      <c:overlay val="0"/>
      <c:txPr>
        <a:bodyPr/>
        <a:lstStyle/>
        <a:p>
          <a:pPr>
            <a:defRPr b="1"/>
          </a:pPr>
          <a:endParaRPr lang="de-DE"/>
        </a:p>
      </c:txPr>
    </c:legend>
    <c:plotVisOnly val="1"/>
    <c:dispBlanksAs val="gap"/>
    <c:showDLblsOverMax val="0"/>
  </c:chart>
  <c:spPr>
    <a:ln>
      <a:noFill/>
    </a:ln>
  </c:spPr>
  <c:txPr>
    <a:bodyPr/>
    <a:lstStyle/>
    <a:p>
      <a:pPr>
        <a:defRPr sz="1050">
          <a:latin typeface="Arial" pitchFamily="34" charset="0"/>
          <a:cs typeface="Arial" pitchFamily="34" charset="0"/>
        </a:defRPr>
      </a:pPr>
      <a:endParaRPr lang="de-DE"/>
    </a:p>
  </c:txPr>
  <c:printSettings>
    <c:headerFooter/>
    <c:pageMargins b="0.59055118110236138" l="0.59055118110236138" r="0.39370078740157488" t="0.59055118110236138"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'Arbeitslose-Entw.'!$A$24</c:f>
          <c:strCache>
            <c:ptCount val="1"/>
            <c:pt idx="0">
              <c:v>Veränderung der Arbeitslosigkeit in den Stadtbezirken 2014-2024</c:v>
            </c:pt>
          </c:strCache>
        </c:strRef>
      </c:tx>
      <c:layout>
        <c:manualLayout>
          <c:xMode val="edge"/>
          <c:yMode val="edge"/>
          <c:x val="0.10953651381812568"/>
          <c:y val="2.6764594523484075E-2"/>
        </c:manualLayout>
      </c:layout>
      <c:overlay val="0"/>
      <c:txPr>
        <a:bodyPr/>
        <a:lstStyle/>
        <a:p>
          <a:pPr>
            <a:defRPr sz="1400"/>
          </a:pPr>
          <a:endParaRPr lang="de-DE"/>
        </a:p>
      </c:txPr>
    </c:title>
    <c:autoTitleDeleted val="0"/>
    <c:plotArea>
      <c:layout>
        <c:manualLayout>
          <c:layoutTarget val="inner"/>
          <c:xMode val="edge"/>
          <c:yMode val="edge"/>
          <c:x val="0.22679501243060182"/>
          <c:y val="0.15539257385070634"/>
          <c:w val="0.7333143509416854"/>
          <c:h val="0.73806246864571301"/>
        </c:manualLayout>
      </c:layout>
      <c:barChart>
        <c:barDir val="bar"/>
        <c:grouping val="clustered"/>
        <c:varyColors val="0"/>
        <c:ser>
          <c:idx val="0"/>
          <c:order val="0"/>
          <c:spPr>
            <a:solidFill>
              <a:srgbClr val="34557E"/>
            </a:solidFill>
          </c:spPr>
          <c:invertIfNegative val="0"/>
          <c:dLbls>
            <c:numFmt formatCode="\+#,##0;\-#,##0;0" sourceLinked="0"/>
            <c:spPr>
              <a:noFill/>
              <a:ln>
                <a:noFill/>
              </a:ln>
              <a:effectLst/>
            </c:spPr>
            <c:txPr>
              <a:bodyPr wrap="square" lIns="38100" tIns="19050" rIns="38100" bIns="19050" anchor="ctr">
                <a:spAutoFit/>
              </a:bodyPr>
              <a:lstStyle/>
              <a:p>
                <a:pPr>
                  <a:defRPr sz="110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'Arbeitslose-Entw.'!$B$7:$B$18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'Arbeitslose-Entw.'!$N$7:$N$18</c:f>
              <c:numCache>
                <c:formatCode>#,##0</c:formatCode>
                <c:ptCount val="12"/>
                <c:pt idx="0">
                  <c:v>105</c:v>
                </c:pt>
                <c:pt idx="1">
                  <c:v>35</c:v>
                </c:pt>
                <c:pt idx="2">
                  <c:v>60</c:v>
                </c:pt>
                <c:pt idx="3">
                  <c:v>115</c:v>
                </c:pt>
                <c:pt idx="4">
                  <c:v>25</c:v>
                </c:pt>
                <c:pt idx="5">
                  <c:v>15</c:v>
                </c:pt>
                <c:pt idx="6">
                  <c:v>10</c:v>
                </c:pt>
                <c:pt idx="7">
                  <c:v>45</c:v>
                </c:pt>
                <c:pt idx="8">
                  <c:v>15</c:v>
                </c:pt>
                <c:pt idx="9">
                  <c:v>30</c:v>
                </c:pt>
                <c:pt idx="10">
                  <c:v>60</c:v>
                </c:pt>
                <c:pt idx="11">
                  <c:v>45</c:v>
                </c:pt>
              </c:numCache>
            </c:numRef>
          </c:val>
          <c:extLst>
            <c:ext xmlns:c16="http://schemas.microsoft.com/office/drawing/2014/chart" uri="{C3380CC4-5D6E-409C-BE32-E72D297353CC}">
              <c16:uniqueId val="{00000000-304F-4290-B1EF-A8EBA5DB7D1A}"/>
            </c:ext>
          </c:extLst>
        </c:ser>
        <c:dLbls>
          <c:showLegendKey val="0"/>
          <c:showVal val="0"/>
          <c:showCatName val="0"/>
          <c:showSerName val="0"/>
          <c:showPercent val="0"/>
          <c:showBubbleSize val="0"/>
        </c:dLbls>
        <c:gapWidth val="50"/>
        <c:axId val="233544320"/>
        <c:axId val="233558400"/>
      </c:barChart>
      <c:catAx>
        <c:axId val="233544320"/>
        <c:scaling>
          <c:orientation val="maxMin"/>
        </c:scaling>
        <c:delete val="0"/>
        <c:axPos val="l"/>
        <c:numFmt formatCode="General" sourceLinked="0"/>
        <c:majorTickMark val="out"/>
        <c:minorTickMark val="none"/>
        <c:tickLblPos val="low"/>
        <c:spPr>
          <a:ln/>
        </c:spPr>
        <c:txPr>
          <a:bodyPr/>
          <a:lstStyle/>
          <a:p>
            <a:pPr>
              <a:defRPr sz="1100" b="1"/>
            </a:pPr>
            <a:endParaRPr lang="de-DE"/>
          </a:p>
        </c:txPr>
        <c:crossAx val="233558400"/>
        <c:crosses val="autoZero"/>
        <c:auto val="1"/>
        <c:lblAlgn val="ctr"/>
        <c:lblOffset val="100"/>
        <c:noMultiLvlLbl val="0"/>
      </c:catAx>
      <c:valAx>
        <c:axId val="233558400"/>
        <c:scaling>
          <c:orientation val="minMax"/>
        </c:scaling>
        <c:delete val="0"/>
        <c:axPos val="b"/>
        <c:majorGridlines>
          <c:spPr>
            <a:ln w="3175">
              <a:prstDash val="sysDot"/>
            </a:ln>
          </c:spPr>
        </c:majorGridlines>
        <c:numFmt formatCode="#,##0" sourceLinked="1"/>
        <c:majorTickMark val="out"/>
        <c:minorTickMark val="none"/>
        <c:tickLblPos val="nextTo"/>
        <c:txPr>
          <a:bodyPr/>
          <a:lstStyle/>
          <a:p>
            <a:pPr>
              <a:defRPr sz="1100" b="1"/>
            </a:pPr>
            <a:endParaRPr lang="de-DE"/>
          </a:p>
        </c:txPr>
        <c:crossAx val="233544320"/>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de-DE" b="1">
                <a:solidFill>
                  <a:schemeClr val="tx1"/>
                </a:solidFill>
                <a:latin typeface="Arial" panose="020B0604020202020204" pitchFamily="34" charset="0"/>
                <a:cs typeface="Arial" panose="020B0604020202020204" pitchFamily="34" charset="0"/>
              </a:rPr>
              <a:t>Bedarfsgemeinschaften</a:t>
            </a:r>
            <a:r>
              <a:rPr lang="de-DE" b="1" baseline="0">
                <a:solidFill>
                  <a:schemeClr val="tx1"/>
                </a:solidFill>
                <a:latin typeface="Arial" panose="020B0604020202020204" pitchFamily="34" charset="0"/>
                <a:cs typeface="Arial" panose="020B0604020202020204" pitchFamily="34" charset="0"/>
              </a:rPr>
              <a:t> nach SGB II nach der Zahl der Personen</a:t>
            </a:r>
            <a:endParaRPr lang="de-DE" b="1">
              <a:solidFill>
                <a:schemeClr val="tx1"/>
              </a:solidFill>
              <a:latin typeface="Arial" panose="020B0604020202020204" pitchFamily="34" charset="0"/>
              <a:cs typeface="Arial" panose="020B0604020202020204" pitchFamily="34" charset="0"/>
            </a:endParaRPr>
          </a:p>
        </c:rich>
      </c:tx>
      <c:layout>
        <c:manualLayout>
          <c:xMode val="edge"/>
          <c:yMode val="edge"/>
          <c:x val="0.34634437612591656"/>
          <c:y val="0.4012345679012345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7504289407433096"/>
          <c:y val="4.3765432098765454E-2"/>
          <c:w val="0.80114662358934452"/>
          <c:h val="0.81380626032856995"/>
        </c:manualLayout>
      </c:layout>
      <c:barChart>
        <c:barDir val="bar"/>
        <c:grouping val="stacked"/>
        <c:varyColors val="0"/>
        <c:ser>
          <c:idx val="0"/>
          <c:order val="0"/>
          <c:tx>
            <c:strRef>
              <c:f>'SGB II Bed.-gem.'!$D$5</c:f>
              <c:strCache>
                <c:ptCount val="1"/>
                <c:pt idx="0">
                  <c:v>mit 1 Person</c:v>
                </c:pt>
              </c:strCache>
            </c:strRef>
          </c:tx>
          <c:spPr>
            <a:solidFill>
              <a:schemeClr val="tx2">
                <a:lumMod val="20000"/>
                <a:lumOff val="80000"/>
              </a:scheme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7-AF99-444C-9E20-C286C8F971D6}"/>
                </c:ext>
              </c:extLst>
            </c:dLbl>
            <c:dLbl>
              <c:idx val="6"/>
              <c:delete val="1"/>
              <c:extLst>
                <c:ext xmlns:c15="http://schemas.microsoft.com/office/drawing/2012/chart" uri="{CE6537A1-D6FC-4f65-9D91-7224C49458BB}"/>
                <c:ext xmlns:c16="http://schemas.microsoft.com/office/drawing/2014/chart" uri="{C3380CC4-5D6E-409C-BE32-E72D297353CC}">
                  <c16:uniqueId val="{00000008-AF99-444C-9E20-C286C8F971D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'SGB II Bed.-gem.'!$B$8:$B$19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'SGB II Bed.-gem.'!$D$8:$D$19</c:f>
              <c:numCache>
                <c:formatCode>#,##0</c:formatCode>
                <c:ptCount val="12"/>
                <c:pt idx="0">
                  <c:v>260</c:v>
                </c:pt>
                <c:pt idx="1">
                  <c:v>390</c:v>
                </c:pt>
                <c:pt idx="2">
                  <c:v>465</c:v>
                </c:pt>
                <c:pt idx="3">
                  <c:v>265</c:v>
                </c:pt>
                <c:pt idx="4">
                  <c:v>60</c:v>
                </c:pt>
                <c:pt idx="5">
                  <c:v>10</c:v>
                </c:pt>
                <c:pt idx="6">
                  <c:v>20</c:v>
                </c:pt>
                <c:pt idx="7">
                  <c:v>60</c:v>
                </c:pt>
                <c:pt idx="8">
                  <c:v>70</c:v>
                </c:pt>
                <c:pt idx="9">
                  <c:v>40</c:v>
                </c:pt>
                <c:pt idx="10">
                  <c:v>105</c:v>
                </c:pt>
                <c:pt idx="11">
                  <c:v>160</c:v>
                </c:pt>
              </c:numCache>
            </c:numRef>
          </c:val>
          <c:extLst>
            <c:ext xmlns:c16="http://schemas.microsoft.com/office/drawing/2014/chart" uri="{C3380CC4-5D6E-409C-BE32-E72D297353CC}">
              <c16:uniqueId val="{00000000-AF99-444C-9E20-C286C8F971D6}"/>
            </c:ext>
          </c:extLst>
        </c:ser>
        <c:ser>
          <c:idx val="1"/>
          <c:order val="1"/>
          <c:tx>
            <c:strRef>
              <c:f>'SGB II Bed.-gem.'!$E$5</c:f>
              <c:strCache>
                <c:ptCount val="1"/>
                <c:pt idx="0">
                  <c:v>mit 2 Personen</c:v>
                </c:pt>
              </c:strCache>
            </c:strRef>
          </c:tx>
          <c:spPr>
            <a:solidFill>
              <a:srgbClr val="FF6699"/>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6-AF99-444C-9E20-C286C8F971D6}"/>
                </c:ext>
              </c:extLst>
            </c:dLbl>
            <c:dLbl>
              <c:idx val="6"/>
              <c:delete val="1"/>
              <c:extLst>
                <c:ext xmlns:c15="http://schemas.microsoft.com/office/drawing/2012/chart" uri="{CE6537A1-D6FC-4f65-9D91-7224C49458BB}"/>
                <c:ext xmlns:c16="http://schemas.microsoft.com/office/drawing/2014/chart" uri="{C3380CC4-5D6E-409C-BE32-E72D297353CC}">
                  <c16:uniqueId val="{00000004-AF99-444C-9E20-C286C8F971D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'SGB II Bed.-gem.'!$B$8:$B$19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'SGB II Bed.-gem.'!$E$8:$E$19</c:f>
              <c:numCache>
                <c:formatCode>#,##0</c:formatCode>
                <c:ptCount val="12"/>
                <c:pt idx="0">
                  <c:v>85</c:v>
                </c:pt>
                <c:pt idx="1">
                  <c:v>170</c:v>
                </c:pt>
                <c:pt idx="2">
                  <c:v>175</c:v>
                </c:pt>
                <c:pt idx="3">
                  <c:v>100</c:v>
                </c:pt>
                <c:pt idx="4">
                  <c:v>25</c:v>
                </c:pt>
                <c:pt idx="5">
                  <c:v>0</c:v>
                </c:pt>
                <c:pt idx="6">
                  <c:v>10</c:v>
                </c:pt>
                <c:pt idx="7">
                  <c:v>15</c:v>
                </c:pt>
                <c:pt idx="8">
                  <c:v>10</c:v>
                </c:pt>
                <c:pt idx="9">
                  <c:v>15</c:v>
                </c:pt>
                <c:pt idx="10">
                  <c:v>40</c:v>
                </c:pt>
                <c:pt idx="11">
                  <c:v>60</c:v>
                </c:pt>
              </c:numCache>
            </c:numRef>
          </c:val>
          <c:extLst>
            <c:ext xmlns:c16="http://schemas.microsoft.com/office/drawing/2014/chart" uri="{C3380CC4-5D6E-409C-BE32-E72D297353CC}">
              <c16:uniqueId val="{00000001-AF99-444C-9E20-C286C8F971D6}"/>
            </c:ext>
          </c:extLst>
        </c:ser>
        <c:ser>
          <c:idx val="2"/>
          <c:order val="2"/>
          <c:tx>
            <c:strRef>
              <c:f>'SGB II Bed.-gem.'!$F$5</c:f>
              <c:strCache>
                <c:ptCount val="1"/>
                <c:pt idx="0">
                  <c:v>mit 3 und mehr Personen</c:v>
                </c:pt>
              </c:strCache>
            </c:strRef>
          </c:tx>
          <c:spPr>
            <a:solidFill>
              <a:schemeClr val="bg1">
                <a:lumMod val="65000"/>
              </a:scheme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5-AF99-444C-9E20-C286C8F971D6}"/>
                </c:ext>
              </c:extLst>
            </c:dLbl>
            <c:dLbl>
              <c:idx val="6"/>
              <c:delete val="1"/>
              <c:extLst>
                <c:ext xmlns:c15="http://schemas.microsoft.com/office/drawing/2012/chart" uri="{CE6537A1-D6FC-4f65-9D91-7224C49458BB}"/>
                <c:ext xmlns:c16="http://schemas.microsoft.com/office/drawing/2014/chart" uri="{C3380CC4-5D6E-409C-BE32-E72D297353CC}">
                  <c16:uniqueId val="{00000003-AF99-444C-9E20-C286C8F971D6}"/>
                </c:ext>
              </c:extLst>
            </c:dLbl>
            <c:dLbl>
              <c:idx val="9"/>
              <c:layout>
                <c:manualLayout>
                  <c:x val="4.296455424274947E-3"/>
                  <c:y val="1.1316741696017772E-16"/>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F99-444C-9E20-C286C8F971D6}"/>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'SGB II Bed.-gem.'!$B$8:$B$19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'SGB II Bed.-gem.'!$F$8:$F$19</c:f>
              <c:numCache>
                <c:formatCode>#,##0</c:formatCode>
                <c:ptCount val="12"/>
                <c:pt idx="0">
                  <c:v>115</c:v>
                </c:pt>
                <c:pt idx="1">
                  <c:v>290</c:v>
                </c:pt>
                <c:pt idx="2">
                  <c:v>210</c:v>
                </c:pt>
                <c:pt idx="3">
                  <c:v>150</c:v>
                </c:pt>
                <c:pt idx="4">
                  <c:v>20</c:v>
                </c:pt>
                <c:pt idx="5">
                  <c:v>10</c:v>
                </c:pt>
                <c:pt idx="6">
                  <c:v>10</c:v>
                </c:pt>
                <c:pt idx="7">
                  <c:v>40</c:v>
                </c:pt>
                <c:pt idx="8">
                  <c:v>40</c:v>
                </c:pt>
                <c:pt idx="9">
                  <c:v>20</c:v>
                </c:pt>
                <c:pt idx="10">
                  <c:v>35</c:v>
                </c:pt>
                <c:pt idx="11">
                  <c:v>80</c:v>
                </c:pt>
              </c:numCache>
            </c:numRef>
          </c:val>
          <c:extLst>
            <c:ext xmlns:c16="http://schemas.microsoft.com/office/drawing/2014/chart" uri="{C3380CC4-5D6E-409C-BE32-E72D297353CC}">
              <c16:uniqueId val="{00000002-AF99-444C-9E20-C286C8F971D6}"/>
            </c:ext>
          </c:extLst>
        </c:ser>
        <c:dLbls>
          <c:showLegendKey val="0"/>
          <c:showVal val="0"/>
          <c:showCatName val="0"/>
          <c:showSerName val="0"/>
          <c:showPercent val="0"/>
          <c:showBubbleSize val="0"/>
        </c:dLbls>
        <c:gapWidth val="30"/>
        <c:overlap val="100"/>
        <c:axId val="1903137808"/>
        <c:axId val="1903118608"/>
      </c:barChart>
      <c:catAx>
        <c:axId val="1903137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03118608"/>
        <c:crosses val="autoZero"/>
        <c:auto val="1"/>
        <c:lblAlgn val="ctr"/>
        <c:lblOffset val="100"/>
        <c:tickLblSkip val="1"/>
        <c:noMultiLvlLbl val="0"/>
      </c:catAx>
      <c:valAx>
        <c:axId val="1903118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03137808"/>
        <c:crosses val="max"/>
        <c:crossBetween val="between"/>
      </c:valAx>
      <c:spPr>
        <a:noFill/>
        <a:ln>
          <a:noFill/>
        </a:ln>
        <a:effectLst/>
      </c:spPr>
    </c:plotArea>
    <c:legend>
      <c:legendPos val="b"/>
      <c:layout>
        <c:manualLayout>
          <c:xMode val="edge"/>
          <c:yMode val="edge"/>
          <c:x val="0.42709349003528352"/>
          <c:y val="0.54398075240594923"/>
          <c:w val="0.53294687788086637"/>
          <c:h val="0.11214202391367745"/>
        </c:manualLayout>
      </c:layout>
      <c:overlay val="0"/>
      <c:spPr>
        <a:solidFill>
          <a:schemeClr val="bg1"/>
        </a:solid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'Übersicht-UBZ-SBZ (HWS) '!$A$93</c:f>
          <c:strCache>
            <c:ptCount val="1"/>
            <c:pt idx="0">
              <c:v>Bevölkerung nach Geschlecht und Staatsangehörigkeit am 31.12.2024</c:v>
            </c:pt>
          </c:strCache>
        </c:strRef>
      </c:tx>
      <c:layout>
        <c:manualLayout>
          <c:xMode val="edge"/>
          <c:yMode val="edge"/>
          <c:x val="0.19149823954932704"/>
          <c:y val="3.3258986403523601E-2"/>
        </c:manualLayout>
      </c:layout>
      <c:overlay val="0"/>
      <c:txPr>
        <a:bodyPr/>
        <a:lstStyle/>
        <a:p>
          <a:pPr>
            <a:defRPr sz="1200"/>
          </a:pPr>
          <a:endParaRPr lang="de-DE"/>
        </a:p>
      </c:txPr>
    </c:title>
    <c:autoTitleDeleted val="0"/>
    <c:plotArea>
      <c:layout>
        <c:manualLayout>
          <c:layoutTarget val="inner"/>
          <c:xMode val="edge"/>
          <c:yMode val="edge"/>
          <c:x val="8.0036061997427077E-2"/>
          <c:y val="4.8313869023252826E-2"/>
          <c:w val="0.89521013468659438"/>
          <c:h val="0.65938386920545244"/>
        </c:manualLayout>
      </c:layout>
      <c:barChart>
        <c:barDir val="col"/>
        <c:grouping val="stacked"/>
        <c:varyColors val="0"/>
        <c:ser>
          <c:idx val="0"/>
          <c:order val="0"/>
          <c:tx>
            <c:strRef>
              <c:f>'Übersicht-UBZ-SBZ (HWS) '!$G$6</c:f>
              <c:strCache>
                <c:ptCount val="1"/>
                <c:pt idx="0">
                  <c:v>Deutsche männlich</c:v>
                </c:pt>
              </c:strCache>
            </c:strRef>
          </c:tx>
          <c:spPr>
            <a:solidFill>
              <a:srgbClr val="00275B"/>
            </a:solidFill>
          </c:spPr>
          <c:invertIfNegative val="0"/>
          <c:dLbls>
            <c:spPr>
              <a:noFill/>
              <a:ln>
                <a:noFill/>
              </a:ln>
              <a:effectLst/>
            </c:spPr>
            <c:txPr>
              <a:bodyPr wrap="square" lIns="38100" tIns="19050" rIns="38100" bIns="19050" anchor="ctr">
                <a:spAutoFit/>
              </a:bodyPr>
              <a:lstStyle/>
              <a:p>
                <a:pPr>
                  <a:defRPr b="1">
                    <a:solidFill>
                      <a:schemeClr val="bg1"/>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'Übersicht-UBZ-SBZ (HWS) '!$G$72:$G$83</c:f>
              <c:numCache>
                <c:formatCode>#,##0</c:formatCode>
                <c:ptCount val="12"/>
                <c:pt idx="0">
                  <c:v>5595</c:v>
                </c:pt>
                <c:pt idx="1">
                  <c:v>5500</c:v>
                </c:pt>
                <c:pt idx="2">
                  <c:v>7300</c:v>
                </c:pt>
                <c:pt idx="3">
                  <c:v>7340</c:v>
                </c:pt>
                <c:pt idx="4">
                  <c:v>4790</c:v>
                </c:pt>
                <c:pt idx="5">
                  <c:v>3340</c:v>
                </c:pt>
                <c:pt idx="6">
                  <c:v>2090</c:v>
                </c:pt>
                <c:pt idx="7">
                  <c:v>2255</c:v>
                </c:pt>
                <c:pt idx="8">
                  <c:v>2230</c:v>
                </c:pt>
                <c:pt idx="9">
                  <c:v>4335</c:v>
                </c:pt>
                <c:pt idx="10">
                  <c:v>4165</c:v>
                </c:pt>
                <c:pt idx="11">
                  <c:v>5475</c:v>
                </c:pt>
              </c:numCache>
            </c:numRef>
          </c:val>
          <c:extLst>
            <c:ext xmlns:c16="http://schemas.microsoft.com/office/drawing/2014/chart" uri="{C3380CC4-5D6E-409C-BE32-E72D297353CC}">
              <c16:uniqueId val="{00000000-B765-4EE9-889B-6D7B3901C64D}"/>
            </c:ext>
          </c:extLst>
        </c:ser>
        <c:ser>
          <c:idx val="1"/>
          <c:order val="1"/>
          <c:tx>
            <c:strRef>
              <c:f>'Übersicht-UBZ-SBZ (HWS) '!$H$6</c:f>
              <c:strCache>
                <c:ptCount val="1"/>
                <c:pt idx="0">
                  <c:v>Deutsche weiblich</c:v>
                </c:pt>
              </c:strCache>
            </c:strRef>
          </c:tx>
          <c:spPr>
            <a:solidFill>
              <a:srgbClr val="B90C39"/>
            </a:solidFill>
          </c:spPr>
          <c:invertIfNegative val="0"/>
          <c:dLbls>
            <c:spPr>
              <a:noFill/>
              <a:ln>
                <a:noFill/>
              </a:ln>
              <a:effectLst/>
            </c:spPr>
            <c:txPr>
              <a:bodyPr wrap="square" lIns="38100" tIns="19050" rIns="38100" bIns="19050" anchor="ctr">
                <a:spAutoFit/>
              </a:bodyPr>
              <a:lstStyle/>
              <a:p>
                <a:pPr>
                  <a:defRPr b="1">
                    <a:solidFill>
                      <a:schemeClr val="bg1"/>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'Übersicht-UBZ-SBZ (HWS) '!$H$72:$H$83</c:f>
              <c:numCache>
                <c:formatCode>#,##0</c:formatCode>
                <c:ptCount val="12"/>
                <c:pt idx="0">
                  <c:v>5395</c:v>
                </c:pt>
                <c:pt idx="1">
                  <c:v>5575</c:v>
                </c:pt>
                <c:pt idx="2">
                  <c:v>7005</c:v>
                </c:pt>
                <c:pt idx="3">
                  <c:v>7405</c:v>
                </c:pt>
                <c:pt idx="4">
                  <c:v>4855</c:v>
                </c:pt>
                <c:pt idx="5">
                  <c:v>3380</c:v>
                </c:pt>
                <c:pt idx="6">
                  <c:v>2045</c:v>
                </c:pt>
                <c:pt idx="7">
                  <c:v>2275</c:v>
                </c:pt>
                <c:pt idx="8">
                  <c:v>2180</c:v>
                </c:pt>
                <c:pt idx="9">
                  <c:v>4280</c:v>
                </c:pt>
                <c:pt idx="10">
                  <c:v>4240</c:v>
                </c:pt>
                <c:pt idx="11">
                  <c:v>5620</c:v>
                </c:pt>
              </c:numCache>
            </c:numRef>
          </c:val>
          <c:extLst>
            <c:ext xmlns:c16="http://schemas.microsoft.com/office/drawing/2014/chart" uri="{C3380CC4-5D6E-409C-BE32-E72D297353CC}">
              <c16:uniqueId val="{00000001-B765-4EE9-889B-6D7B3901C64D}"/>
            </c:ext>
          </c:extLst>
        </c:ser>
        <c:ser>
          <c:idx val="2"/>
          <c:order val="2"/>
          <c:tx>
            <c:strRef>
              <c:f>'Übersicht-UBZ-SBZ (HWS) '!$J$6</c:f>
              <c:strCache>
                <c:ptCount val="1"/>
                <c:pt idx="0">
                  <c:v>Ausländer männlich</c:v>
                </c:pt>
              </c:strCache>
            </c:strRef>
          </c:tx>
          <c:spPr>
            <a:solidFill>
              <a:schemeClr val="accent1">
                <a:lumMod val="60000"/>
                <a:lumOff val="40000"/>
              </a:schemeClr>
            </a:solidFill>
          </c:spPr>
          <c:invertIfNegative val="0"/>
          <c:dLbls>
            <c:dLbl>
              <c:idx val="4"/>
              <c:layout>
                <c:manualLayout>
                  <c:x val="1.5274617782758131E-3"/>
                  <c:y val="-6.1162079510703363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17D-495B-ABE1-E53F3F06080E}"/>
                </c:ext>
              </c:extLst>
            </c:dLbl>
            <c:dLbl>
              <c:idx val="5"/>
              <c:layout>
                <c:manualLayout>
                  <c:x val="0"/>
                  <c:y val="-4.07747196738022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17D-495B-ABE1-E53F3F06080E}"/>
                </c:ext>
              </c:extLst>
            </c:dLbl>
            <c:dLbl>
              <c:idx val="6"/>
              <c:layout>
                <c:manualLayout>
                  <c:x val="0"/>
                  <c:y val="-4.07747196738021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17D-495B-ABE1-E53F3F06080E}"/>
                </c:ext>
              </c:extLst>
            </c:dLbl>
            <c:dLbl>
              <c:idx val="7"/>
              <c:layout>
                <c:manualLayout>
                  <c:x val="-1.5274617782758131E-3"/>
                  <c:y val="-4.8929663608562692E-2"/>
                </c:manualLayout>
              </c:layout>
              <c:spPr>
                <a:noFill/>
                <a:ln>
                  <a:noFill/>
                </a:ln>
                <a:effectLst/>
              </c:spPr>
              <c:txPr>
                <a:bodyPr wrap="square" lIns="38100" tIns="19050" rIns="38100" bIns="19050" anchor="ctr">
                  <a:noAutofit/>
                </a:bodyPr>
                <a:lstStyle/>
                <a:p>
                  <a:pPr>
                    <a:defRPr b="1">
                      <a:solidFill>
                        <a:schemeClr val="accent1">
                          <a:lumMod val="75000"/>
                        </a:schemeClr>
                      </a:solidFill>
                    </a:defRPr>
                  </a:pPr>
                  <a:endParaRPr lang="de-DE"/>
                </a:p>
              </c:txPr>
              <c:dLblPos val="ctr"/>
              <c:showLegendKey val="0"/>
              <c:showVal val="1"/>
              <c:showCatName val="0"/>
              <c:showSerName val="0"/>
              <c:showPercent val="0"/>
              <c:showBubbleSize val="0"/>
              <c:extLst>
                <c:ext xmlns:c15="http://schemas.microsoft.com/office/drawing/2012/chart" uri="{CE6537A1-D6FC-4f65-9D91-7224C49458BB}">
                  <c15:layout>
                    <c:manualLayout>
                      <c:w val="3.720896891879881E-2"/>
                      <c:h val="7.1967380224260954E-2"/>
                    </c:manualLayout>
                  </c15:layout>
                </c:ext>
                <c:ext xmlns:c16="http://schemas.microsoft.com/office/drawing/2014/chart" uri="{C3380CC4-5D6E-409C-BE32-E72D297353CC}">
                  <c16:uniqueId val="{00000013-017D-495B-ABE1-E53F3F06080E}"/>
                </c:ext>
              </c:extLst>
            </c:dLbl>
            <c:dLbl>
              <c:idx val="8"/>
              <c:layout>
                <c:manualLayout>
                  <c:x val="0"/>
                  <c:y val="-4.892966360856276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17D-495B-ABE1-E53F3F06080E}"/>
                </c:ext>
              </c:extLst>
            </c:dLbl>
            <c:dLbl>
              <c:idx val="9"/>
              <c:layout>
                <c:manualLayout>
                  <c:x val="0"/>
                  <c:y val="-4.485219164118254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17D-495B-ABE1-E53F3F06080E}"/>
                </c:ext>
              </c:extLst>
            </c:dLbl>
            <c:dLbl>
              <c:idx val="10"/>
              <c:layout>
                <c:manualLayout>
                  <c:x val="-1.12012569761462E-16"/>
                  <c:y val="-7.33944954128440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017D-495B-ABE1-E53F3F06080E}"/>
                </c:ext>
              </c:extLst>
            </c:dLbl>
            <c:dLbl>
              <c:idx val="11"/>
              <c:layout>
                <c:manualLayout>
                  <c:x val="0"/>
                  <c:y val="-8.15494393476044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017D-495B-ABE1-E53F3F06080E}"/>
                </c:ext>
              </c:extLst>
            </c:dLbl>
            <c:spPr>
              <a:noFill/>
              <a:ln>
                <a:noFill/>
              </a:ln>
              <a:effectLst/>
            </c:spPr>
            <c:txPr>
              <a:bodyPr wrap="square" lIns="38100" tIns="19050" rIns="38100" bIns="19050" anchor="ctr">
                <a:spAutoFit/>
              </a:bodyPr>
              <a:lstStyle/>
              <a:p>
                <a:pPr>
                  <a:defRPr b="1">
                    <a:solidFill>
                      <a:schemeClr val="accent1">
                        <a:lumMod val="75000"/>
                      </a:schemeClr>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'Übersicht-UBZ-SBZ (HWS) '!$J$72:$J$83</c:f>
              <c:numCache>
                <c:formatCode>#,##0</c:formatCode>
                <c:ptCount val="12"/>
                <c:pt idx="0">
                  <c:v>2585</c:v>
                </c:pt>
                <c:pt idx="1">
                  <c:v>4205</c:v>
                </c:pt>
                <c:pt idx="2">
                  <c:v>4245</c:v>
                </c:pt>
                <c:pt idx="3">
                  <c:v>2790</c:v>
                </c:pt>
                <c:pt idx="4">
                  <c:v>805</c:v>
                </c:pt>
                <c:pt idx="5">
                  <c:v>315</c:v>
                </c:pt>
                <c:pt idx="6">
                  <c:v>285</c:v>
                </c:pt>
                <c:pt idx="7">
                  <c:v>635</c:v>
                </c:pt>
                <c:pt idx="8">
                  <c:v>705</c:v>
                </c:pt>
                <c:pt idx="9">
                  <c:v>460</c:v>
                </c:pt>
                <c:pt idx="10">
                  <c:v>1240</c:v>
                </c:pt>
                <c:pt idx="11">
                  <c:v>1600</c:v>
                </c:pt>
              </c:numCache>
            </c:numRef>
          </c:val>
          <c:extLst>
            <c:ext xmlns:c16="http://schemas.microsoft.com/office/drawing/2014/chart" uri="{C3380CC4-5D6E-409C-BE32-E72D297353CC}">
              <c16:uniqueId val="{00000002-B765-4EE9-889B-6D7B3901C64D}"/>
            </c:ext>
          </c:extLst>
        </c:ser>
        <c:ser>
          <c:idx val="3"/>
          <c:order val="3"/>
          <c:tx>
            <c:strRef>
              <c:f>'Übersicht-UBZ-SBZ (HWS) '!$K$6</c:f>
              <c:strCache>
                <c:ptCount val="1"/>
                <c:pt idx="0">
                  <c:v>Ausländer weiblich</c:v>
                </c:pt>
              </c:strCache>
            </c:strRef>
          </c:tx>
          <c:spPr>
            <a:solidFill>
              <a:srgbClr val="FF6699"/>
            </a:solidFill>
          </c:spPr>
          <c:invertIfNegative val="0"/>
          <c:dLbls>
            <c:dLbl>
              <c:idx val="4"/>
              <c:layout>
                <c:manualLayout>
                  <c:x val="1.5274617782758131E-3"/>
                  <c:y val="-8.562691131498474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17D-495B-ABE1-E53F3F06080E}"/>
                </c:ext>
              </c:extLst>
            </c:dLbl>
            <c:dLbl>
              <c:idx val="5"/>
              <c:layout>
                <c:manualLayout>
                  <c:x val="0"/>
                  <c:y val="-7.74719673802243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17D-495B-ABE1-E53F3F06080E}"/>
                </c:ext>
              </c:extLst>
            </c:dLbl>
            <c:dLbl>
              <c:idx val="6"/>
              <c:layout>
                <c:manualLayout>
                  <c:x val="0"/>
                  <c:y val="-7.74719673802243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17D-495B-ABE1-E53F3F06080E}"/>
                </c:ext>
              </c:extLst>
            </c:dLbl>
            <c:dLbl>
              <c:idx val="7"/>
              <c:layout>
                <c:manualLayout>
                  <c:x val="-1.12012569761462E-16"/>
                  <c:y val="-7.7471967380224341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17D-495B-ABE1-E53F3F06080E}"/>
                </c:ext>
              </c:extLst>
            </c:dLbl>
            <c:dLbl>
              <c:idx val="8"/>
              <c:layout>
                <c:manualLayout>
                  <c:x val="-1.5274617782759252E-3"/>
                  <c:y val="-8.56269113149847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17D-495B-ABE1-E53F3F06080E}"/>
                </c:ext>
              </c:extLst>
            </c:dLbl>
            <c:dLbl>
              <c:idx val="9"/>
              <c:layout>
                <c:manualLayout>
                  <c:x val="0"/>
                  <c:y val="-8.1549439347604488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17D-495B-ABE1-E53F3F06080E}"/>
                </c:ext>
              </c:extLst>
            </c:dLbl>
            <c:dLbl>
              <c:idx val="10"/>
              <c:layout>
                <c:manualLayout>
                  <c:x val="-1.12012569761462E-16"/>
                  <c:y val="-8.970438328236497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17D-495B-ABE1-E53F3F06080E}"/>
                </c:ext>
              </c:extLst>
            </c:dLbl>
            <c:dLbl>
              <c:idx val="11"/>
              <c:layout>
                <c:manualLayout>
                  <c:x val="0"/>
                  <c:y val="-9.3781855249745152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017D-495B-ABE1-E53F3F06080E}"/>
                </c:ext>
              </c:extLst>
            </c:dLbl>
            <c:spPr>
              <a:noFill/>
              <a:ln>
                <a:noFill/>
              </a:ln>
              <a:effectLst/>
            </c:spPr>
            <c:txPr>
              <a:bodyPr wrap="square" lIns="38100" tIns="19050" rIns="38100" bIns="19050" anchor="ctr">
                <a:spAutoFit/>
              </a:bodyPr>
              <a:lstStyle/>
              <a:p>
                <a:pPr>
                  <a:defRPr b="1">
                    <a:solidFill>
                      <a:srgbClr val="993366"/>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'Übersicht-UBZ-SBZ (HWS) '!$B$72:$B$83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'Übersicht-UBZ-SBZ (HWS) '!$K$72:$K$83</c:f>
              <c:numCache>
                <c:formatCode>#,##0</c:formatCode>
                <c:ptCount val="12"/>
                <c:pt idx="0">
                  <c:v>1900</c:v>
                </c:pt>
                <c:pt idx="1">
                  <c:v>3770</c:v>
                </c:pt>
                <c:pt idx="2">
                  <c:v>3605</c:v>
                </c:pt>
                <c:pt idx="3">
                  <c:v>2340</c:v>
                </c:pt>
                <c:pt idx="4">
                  <c:v>685</c:v>
                </c:pt>
                <c:pt idx="5">
                  <c:v>290</c:v>
                </c:pt>
                <c:pt idx="6">
                  <c:v>265</c:v>
                </c:pt>
                <c:pt idx="7">
                  <c:v>535</c:v>
                </c:pt>
                <c:pt idx="8">
                  <c:v>500</c:v>
                </c:pt>
                <c:pt idx="9">
                  <c:v>385</c:v>
                </c:pt>
                <c:pt idx="10">
                  <c:v>1195</c:v>
                </c:pt>
                <c:pt idx="11">
                  <c:v>1425</c:v>
                </c:pt>
              </c:numCache>
            </c:numRef>
          </c:val>
          <c:extLst>
            <c:ext xmlns:c16="http://schemas.microsoft.com/office/drawing/2014/chart" uri="{C3380CC4-5D6E-409C-BE32-E72D297353CC}">
              <c16:uniqueId val="{00000003-B765-4EE9-889B-6D7B3901C64D}"/>
            </c:ext>
          </c:extLst>
        </c:ser>
        <c:dLbls>
          <c:dLblPos val="ctr"/>
          <c:showLegendKey val="0"/>
          <c:showVal val="1"/>
          <c:showCatName val="0"/>
          <c:showSerName val="0"/>
          <c:showPercent val="0"/>
          <c:showBubbleSize val="0"/>
        </c:dLbls>
        <c:gapWidth val="50"/>
        <c:overlap val="100"/>
        <c:axId val="231612800"/>
        <c:axId val="231614336"/>
      </c:barChart>
      <c:catAx>
        <c:axId val="231612800"/>
        <c:scaling>
          <c:orientation val="minMax"/>
        </c:scaling>
        <c:delete val="0"/>
        <c:axPos val="b"/>
        <c:numFmt formatCode="General" sourceLinked="0"/>
        <c:majorTickMark val="out"/>
        <c:minorTickMark val="none"/>
        <c:tickLblPos val="nextTo"/>
        <c:txPr>
          <a:bodyPr rot="-900000"/>
          <a:lstStyle/>
          <a:p>
            <a:pPr>
              <a:defRPr b="1"/>
            </a:pPr>
            <a:endParaRPr lang="de-DE"/>
          </a:p>
        </c:txPr>
        <c:crossAx val="231614336"/>
        <c:crosses val="autoZero"/>
        <c:auto val="1"/>
        <c:lblAlgn val="ctr"/>
        <c:lblOffset val="100"/>
        <c:noMultiLvlLbl val="0"/>
      </c:catAx>
      <c:valAx>
        <c:axId val="231614336"/>
        <c:scaling>
          <c:orientation val="minMax"/>
        </c:scaling>
        <c:delete val="0"/>
        <c:axPos val="l"/>
        <c:numFmt formatCode="#,##0" sourceLinked="1"/>
        <c:majorTickMark val="out"/>
        <c:minorTickMark val="none"/>
        <c:tickLblPos val="nextTo"/>
        <c:txPr>
          <a:bodyPr/>
          <a:lstStyle/>
          <a:p>
            <a:pPr>
              <a:defRPr b="1"/>
            </a:pPr>
            <a:endParaRPr lang="de-DE"/>
          </a:p>
        </c:txPr>
        <c:crossAx val="231612800"/>
        <c:crosses val="autoZero"/>
        <c:crossBetween val="between"/>
      </c:valAx>
    </c:plotArea>
    <c:legend>
      <c:legendPos val="r"/>
      <c:layout>
        <c:manualLayout>
          <c:xMode val="edge"/>
          <c:yMode val="edge"/>
          <c:x val="0.50709911828172116"/>
          <c:y val="0.16178685935216183"/>
          <c:w val="0.22124285595903131"/>
          <c:h val="0.25609991411624011"/>
        </c:manualLayout>
      </c:layout>
      <c:overlay val="0"/>
      <c:txPr>
        <a:bodyPr/>
        <a:lstStyle/>
        <a:p>
          <a:pPr>
            <a:defRPr sz="1200" b="1"/>
          </a:pPr>
          <a:endParaRPr lang="de-DE"/>
        </a:p>
      </c:txPr>
    </c:legend>
    <c:plotVisOnly val="1"/>
    <c:dispBlanksAs val="gap"/>
    <c:showDLblsOverMax val="0"/>
  </c:chart>
  <c:spPr>
    <a:ln>
      <a:noFill/>
    </a:ln>
  </c:spPr>
  <c:txPr>
    <a:bodyPr/>
    <a:lstStyle/>
    <a:p>
      <a:pPr>
        <a:defRPr sz="1100">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r>
              <a:rPr lang="de-DE" b="1">
                <a:solidFill>
                  <a:schemeClr val="tx1"/>
                </a:solidFill>
                <a:latin typeface="Arial" panose="020B0604020202020204" pitchFamily="34" charset="0"/>
                <a:cs typeface="Arial" panose="020B0604020202020204" pitchFamily="34" charset="0"/>
              </a:rPr>
              <a:t>Personen</a:t>
            </a:r>
            <a:r>
              <a:rPr lang="de-DE" b="1" baseline="0">
                <a:solidFill>
                  <a:schemeClr val="tx1"/>
                </a:solidFill>
                <a:latin typeface="Arial" panose="020B0604020202020204" pitchFamily="34" charset="0"/>
                <a:cs typeface="Arial" panose="020B0604020202020204" pitchFamily="34" charset="0"/>
              </a:rPr>
              <a:t> mit Grundsicherung nach SGB II </a:t>
            </a:r>
            <a:endParaRPr lang="de-DE" b="1">
              <a:solidFill>
                <a:schemeClr val="tx1"/>
              </a:solidFill>
              <a:latin typeface="Arial" panose="020B0604020202020204" pitchFamily="34" charset="0"/>
              <a:cs typeface="Arial" panose="020B0604020202020204" pitchFamily="34" charset="0"/>
            </a:endParaRPr>
          </a:p>
        </c:rich>
      </c:tx>
      <c:layout>
        <c:manualLayout>
          <c:xMode val="edge"/>
          <c:yMode val="edge"/>
          <c:x val="0.34634437612591656"/>
          <c:y val="0.40123456790123457"/>
        </c:manualLayout>
      </c:layout>
      <c:overlay val="0"/>
      <c:spPr>
        <a:noFill/>
        <a:ln>
          <a:noFill/>
        </a:ln>
        <a:effectLst/>
      </c:spPr>
      <c:txPr>
        <a:bodyPr rot="0" spcFirstLastPara="1" vertOverflow="ellipsis" vert="horz" wrap="square" anchor="ctr" anchorCtr="1"/>
        <a:lstStyle/>
        <a:p>
          <a:pPr>
            <a:defRPr sz="1400" b="1"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17504289407433096"/>
          <c:y val="4.3765432098765454E-2"/>
          <c:w val="0.80114662358934452"/>
          <c:h val="0.81380626032856995"/>
        </c:manualLayout>
      </c:layout>
      <c:barChart>
        <c:barDir val="bar"/>
        <c:grouping val="stacked"/>
        <c:varyColors val="0"/>
        <c:ser>
          <c:idx val="0"/>
          <c:order val="0"/>
          <c:tx>
            <c:strRef>
              <c:f>'SGB II Pers.'!$I$6</c:f>
              <c:strCache>
                <c:ptCount val="1"/>
                <c:pt idx="0">
                  <c:v>davon männlich</c:v>
                </c:pt>
              </c:strCache>
            </c:strRef>
          </c:tx>
          <c:spPr>
            <a:solidFill>
              <a:schemeClr val="tx2">
                <a:lumMod val="40000"/>
                <a:lumOff val="60000"/>
              </a:schemeClr>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4-B5B2-448B-9B8F-7D7CD3939D1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'SGB II Pers.'!$B$9:$B$20</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'SGB II Pers.'!$I$9:$I$20</c:f>
              <c:numCache>
                <c:formatCode>#,##0</c:formatCode>
                <c:ptCount val="12"/>
                <c:pt idx="0">
                  <c:v>295</c:v>
                </c:pt>
                <c:pt idx="1">
                  <c:v>525</c:v>
                </c:pt>
                <c:pt idx="2">
                  <c:v>530</c:v>
                </c:pt>
                <c:pt idx="3">
                  <c:v>325</c:v>
                </c:pt>
                <c:pt idx="4">
                  <c:v>70</c:v>
                </c:pt>
                <c:pt idx="5">
                  <c:v>15</c:v>
                </c:pt>
                <c:pt idx="6">
                  <c:v>25</c:v>
                </c:pt>
                <c:pt idx="7">
                  <c:v>80</c:v>
                </c:pt>
                <c:pt idx="8">
                  <c:v>105</c:v>
                </c:pt>
                <c:pt idx="9">
                  <c:v>40</c:v>
                </c:pt>
                <c:pt idx="10">
                  <c:v>100</c:v>
                </c:pt>
                <c:pt idx="11">
                  <c:v>170</c:v>
                </c:pt>
              </c:numCache>
            </c:numRef>
          </c:val>
          <c:extLst>
            <c:ext xmlns:c16="http://schemas.microsoft.com/office/drawing/2014/chart" uri="{C3380CC4-5D6E-409C-BE32-E72D297353CC}">
              <c16:uniqueId val="{00000000-B5B2-448B-9B8F-7D7CD3939D1C}"/>
            </c:ext>
          </c:extLst>
        </c:ser>
        <c:ser>
          <c:idx val="1"/>
          <c:order val="1"/>
          <c:tx>
            <c:strRef>
              <c:f>'SGB II Pers.'!$J$6</c:f>
              <c:strCache>
                <c:ptCount val="1"/>
                <c:pt idx="0">
                  <c:v>davon weiblich</c:v>
                </c:pt>
              </c:strCache>
            </c:strRef>
          </c:tx>
          <c:spPr>
            <a:solidFill>
              <a:srgbClr val="FF6699"/>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3-B5B2-448B-9B8F-7D7CD3939D1C}"/>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mn-lt"/>
                    <a:ea typeface="+mn-ea"/>
                    <a:cs typeface="+mn-cs"/>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'SGB II Pers.'!$B$9:$B$20</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'SGB II Pers.'!$J$9:$J$20</c:f>
              <c:numCache>
                <c:formatCode>#,##0</c:formatCode>
                <c:ptCount val="12"/>
                <c:pt idx="0">
                  <c:v>320</c:v>
                </c:pt>
                <c:pt idx="1">
                  <c:v>685</c:v>
                </c:pt>
                <c:pt idx="2">
                  <c:v>585</c:v>
                </c:pt>
                <c:pt idx="3">
                  <c:v>375</c:v>
                </c:pt>
                <c:pt idx="4">
                  <c:v>75</c:v>
                </c:pt>
                <c:pt idx="5">
                  <c:v>25</c:v>
                </c:pt>
                <c:pt idx="6">
                  <c:v>30</c:v>
                </c:pt>
                <c:pt idx="7">
                  <c:v>85</c:v>
                </c:pt>
                <c:pt idx="8">
                  <c:v>80</c:v>
                </c:pt>
                <c:pt idx="9">
                  <c:v>55</c:v>
                </c:pt>
                <c:pt idx="10">
                  <c:v>130</c:v>
                </c:pt>
                <c:pt idx="11">
                  <c:v>225</c:v>
                </c:pt>
              </c:numCache>
            </c:numRef>
          </c:val>
          <c:extLst>
            <c:ext xmlns:c16="http://schemas.microsoft.com/office/drawing/2014/chart" uri="{C3380CC4-5D6E-409C-BE32-E72D297353CC}">
              <c16:uniqueId val="{00000001-B5B2-448B-9B8F-7D7CD3939D1C}"/>
            </c:ext>
          </c:extLst>
        </c:ser>
        <c:dLbls>
          <c:dLblPos val="ctr"/>
          <c:showLegendKey val="0"/>
          <c:showVal val="1"/>
          <c:showCatName val="0"/>
          <c:showSerName val="0"/>
          <c:showPercent val="0"/>
          <c:showBubbleSize val="0"/>
        </c:dLbls>
        <c:gapWidth val="30"/>
        <c:overlap val="100"/>
        <c:axId val="1903137808"/>
        <c:axId val="1903118608"/>
      </c:barChart>
      <c:catAx>
        <c:axId val="1903137808"/>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03118608"/>
        <c:crosses val="autoZero"/>
        <c:auto val="1"/>
        <c:lblAlgn val="ctr"/>
        <c:lblOffset val="100"/>
        <c:tickLblSkip val="1"/>
        <c:noMultiLvlLbl val="0"/>
      </c:catAx>
      <c:valAx>
        <c:axId val="190311860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903137808"/>
        <c:crosses val="max"/>
        <c:crossBetween val="between"/>
      </c:valAx>
      <c:spPr>
        <a:noFill/>
        <a:ln>
          <a:noFill/>
        </a:ln>
        <a:effectLst/>
      </c:spPr>
    </c:plotArea>
    <c:legend>
      <c:legendPos val="b"/>
      <c:layout>
        <c:manualLayout>
          <c:xMode val="edge"/>
          <c:yMode val="edge"/>
          <c:x val="0.42709349003528352"/>
          <c:y val="0.54398075240594923"/>
          <c:w val="0.53294687788086637"/>
          <c:h val="0.11214202391367745"/>
        </c:manualLayout>
      </c:layout>
      <c:overlay val="0"/>
      <c:spPr>
        <a:solidFill>
          <a:schemeClr val="bg1"/>
        </a:solidFill>
        <a:ln>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de-DE"/>
    </a:p>
  </c:txPr>
  <c:printSettings>
    <c:headerFooter/>
    <c:pageMargins b="0.78740157499999996" l="0.7" r="0.7" t="0.78740157499999996"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'SGB II-Entw.'!$A$24</c:f>
          <c:strCache>
            <c:ptCount val="1"/>
            <c:pt idx="0">
              <c:v>Veränderung SGB-II-Bezug in den Stadtbezirken 2014-2024</c:v>
            </c:pt>
          </c:strCache>
        </c:strRef>
      </c:tx>
      <c:layout>
        <c:manualLayout>
          <c:xMode val="edge"/>
          <c:yMode val="edge"/>
          <c:x val="0.11003496576579805"/>
          <c:y val="3.717472118959108E-2"/>
        </c:manualLayout>
      </c:layout>
      <c:overlay val="0"/>
      <c:txPr>
        <a:bodyPr/>
        <a:lstStyle/>
        <a:p>
          <a:pPr>
            <a:defRPr sz="1400"/>
          </a:pPr>
          <a:endParaRPr lang="de-DE"/>
        </a:p>
      </c:txPr>
    </c:title>
    <c:autoTitleDeleted val="0"/>
    <c:plotArea>
      <c:layout>
        <c:manualLayout>
          <c:layoutTarget val="inner"/>
          <c:xMode val="edge"/>
          <c:yMode val="edge"/>
          <c:x val="0.21075190057356855"/>
          <c:y val="0.12773224443598841"/>
          <c:w val="0.74445842431736542"/>
          <c:h val="0.78617729707578465"/>
        </c:manualLayout>
      </c:layout>
      <c:barChart>
        <c:barDir val="bar"/>
        <c:grouping val="clustered"/>
        <c:varyColors val="0"/>
        <c:ser>
          <c:idx val="0"/>
          <c:order val="0"/>
          <c:tx>
            <c:strRef>
              <c:f>'SGB II-Entw.'!$N$4</c:f>
              <c:strCache>
                <c:ptCount val="1"/>
                <c:pt idx="0">
                  <c:v>absolute
Verände-rung 2024-2014</c:v>
                </c:pt>
              </c:strCache>
            </c:strRef>
          </c:tx>
          <c:spPr>
            <a:solidFill>
              <a:srgbClr val="CD3962"/>
            </a:solidFill>
          </c:spPr>
          <c:invertIfNegative val="0"/>
          <c:dLbls>
            <c:numFmt formatCode="\+#,##0;\-#,##0;0" sourceLinked="0"/>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'SGB II-Entw.'!$B$7:$B$18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'SGB II-Entw.'!$N$7:$N$18</c:f>
              <c:numCache>
                <c:formatCode>#,##0</c:formatCode>
                <c:ptCount val="12"/>
                <c:pt idx="0">
                  <c:v>295</c:v>
                </c:pt>
                <c:pt idx="1">
                  <c:v>80</c:v>
                </c:pt>
                <c:pt idx="2">
                  <c:v>205</c:v>
                </c:pt>
                <c:pt idx="3">
                  <c:v>400</c:v>
                </c:pt>
                <c:pt idx="4">
                  <c:v>75</c:v>
                </c:pt>
                <c:pt idx="5">
                  <c:v>15</c:v>
                </c:pt>
                <c:pt idx="6">
                  <c:v>0</c:v>
                </c:pt>
                <c:pt idx="7">
                  <c:v>135</c:v>
                </c:pt>
                <c:pt idx="8">
                  <c:v>170</c:v>
                </c:pt>
                <c:pt idx="9">
                  <c:v>70</c:v>
                </c:pt>
                <c:pt idx="10">
                  <c:v>150</c:v>
                </c:pt>
                <c:pt idx="11">
                  <c:v>140</c:v>
                </c:pt>
              </c:numCache>
            </c:numRef>
          </c:val>
          <c:extLst>
            <c:ext xmlns:c16="http://schemas.microsoft.com/office/drawing/2014/chart" uri="{C3380CC4-5D6E-409C-BE32-E72D297353CC}">
              <c16:uniqueId val="{00000000-6178-41B0-B302-55CA708BDCAF}"/>
            </c:ext>
          </c:extLst>
        </c:ser>
        <c:dLbls>
          <c:showLegendKey val="0"/>
          <c:showVal val="0"/>
          <c:showCatName val="0"/>
          <c:showSerName val="0"/>
          <c:showPercent val="0"/>
          <c:showBubbleSize val="0"/>
        </c:dLbls>
        <c:gapWidth val="70"/>
        <c:axId val="232075648"/>
        <c:axId val="232077184"/>
      </c:barChart>
      <c:catAx>
        <c:axId val="232075648"/>
        <c:scaling>
          <c:orientation val="maxMin"/>
        </c:scaling>
        <c:delete val="0"/>
        <c:axPos val="l"/>
        <c:numFmt formatCode="General" sourceLinked="0"/>
        <c:majorTickMark val="out"/>
        <c:minorTickMark val="none"/>
        <c:tickLblPos val="low"/>
        <c:txPr>
          <a:bodyPr/>
          <a:lstStyle/>
          <a:p>
            <a:pPr>
              <a:defRPr sz="1100" b="1"/>
            </a:pPr>
            <a:endParaRPr lang="de-DE"/>
          </a:p>
        </c:txPr>
        <c:crossAx val="232077184"/>
        <c:crosses val="autoZero"/>
        <c:auto val="1"/>
        <c:lblAlgn val="ctr"/>
        <c:lblOffset val="100"/>
        <c:noMultiLvlLbl val="0"/>
      </c:catAx>
      <c:valAx>
        <c:axId val="232077184"/>
        <c:scaling>
          <c:orientation val="minMax"/>
        </c:scaling>
        <c:delete val="0"/>
        <c:axPos val="b"/>
        <c:majorGridlines/>
        <c:numFmt formatCode="#,##0" sourceLinked="1"/>
        <c:majorTickMark val="out"/>
        <c:minorTickMark val="none"/>
        <c:tickLblPos val="nextTo"/>
        <c:txPr>
          <a:bodyPr/>
          <a:lstStyle/>
          <a:p>
            <a:pPr>
              <a:defRPr sz="1100" b="1"/>
            </a:pPr>
            <a:endParaRPr lang="de-DE"/>
          </a:p>
        </c:txPr>
        <c:crossAx val="23207564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 Beschäft. UBZ Juni'!$A$24</c:f>
          <c:strCache>
            <c:ptCount val="1"/>
            <c:pt idx="0">
              <c:v>Sozialversicherungspflichtig Beschäftigte am 30.06.2024</c:v>
            </c:pt>
          </c:strCache>
        </c:strRef>
      </c:tx>
      <c:layout>
        <c:manualLayout>
          <c:xMode val="edge"/>
          <c:yMode val="edge"/>
          <c:x val="0.15703210175651144"/>
          <c:y val="3.8314163374629381E-2"/>
        </c:manualLayout>
      </c:layout>
      <c:overlay val="0"/>
      <c:txPr>
        <a:bodyPr/>
        <a:lstStyle/>
        <a:p>
          <a:pPr>
            <a:defRPr sz="1400"/>
          </a:pPr>
          <a:endParaRPr lang="de-DE"/>
        </a:p>
      </c:txPr>
    </c:title>
    <c:autoTitleDeleted val="0"/>
    <c:plotArea>
      <c:layout>
        <c:manualLayout>
          <c:layoutTarget val="inner"/>
          <c:xMode val="edge"/>
          <c:yMode val="edge"/>
          <c:x val="0.24266146218902124"/>
          <c:y val="0.19379363094959581"/>
          <c:w val="0.63829478580134746"/>
          <c:h val="0.58965204287486994"/>
        </c:manualLayout>
      </c:layout>
      <c:barChart>
        <c:barDir val="bar"/>
        <c:grouping val="stacked"/>
        <c:varyColors val="0"/>
        <c:ser>
          <c:idx val="1"/>
          <c:order val="0"/>
          <c:tx>
            <c:strRef>
              <c:f>'Soz. Beschäft. UBZ Juni'!$D$4</c:f>
              <c:strCache>
                <c:ptCount val="1"/>
                <c:pt idx="0">
                  <c:v>Männer</c:v>
                </c:pt>
              </c:strCache>
            </c:strRef>
          </c:tx>
          <c:spPr>
            <a:solidFill>
              <a:schemeClr val="tx2">
                <a:lumMod val="40000"/>
                <a:lumOff val="60000"/>
              </a:schemeClr>
            </a:solidFill>
          </c:spPr>
          <c:invertIfNegative val="0"/>
          <c:dLbls>
            <c:spPr>
              <a:noFill/>
              <a:ln>
                <a:noFill/>
              </a:ln>
              <a:effectLst/>
            </c:spPr>
            <c:txPr>
              <a:bodyPr wrap="square" lIns="38100" tIns="19050" rIns="38100" bIns="19050" anchor="ctr">
                <a:spAutoFit/>
              </a:bodyPr>
              <a:lstStyle/>
              <a:p>
                <a:pPr>
                  <a:defRPr sz="1200">
                    <a:solidFill>
                      <a:schemeClr val="tx2"/>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'Soz. Beschäft. UBZ Juni'!$B$7:$B$18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'Soz. Beschäft. UBZ Juni'!$D$7:$D$18</c:f>
              <c:numCache>
                <c:formatCode>#,##0</c:formatCode>
                <c:ptCount val="12"/>
                <c:pt idx="0">
                  <c:v>4435</c:v>
                </c:pt>
                <c:pt idx="1">
                  <c:v>4830</c:v>
                </c:pt>
                <c:pt idx="2">
                  <c:v>5910</c:v>
                </c:pt>
                <c:pt idx="3">
                  <c:v>4900</c:v>
                </c:pt>
                <c:pt idx="4">
                  <c:v>2630</c:v>
                </c:pt>
                <c:pt idx="5">
                  <c:v>1715</c:v>
                </c:pt>
                <c:pt idx="6">
                  <c:v>1245</c:v>
                </c:pt>
                <c:pt idx="7">
                  <c:v>1475</c:v>
                </c:pt>
                <c:pt idx="8">
                  <c:v>1465</c:v>
                </c:pt>
                <c:pt idx="9">
                  <c:v>2300</c:v>
                </c:pt>
                <c:pt idx="10">
                  <c:v>2990</c:v>
                </c:pt>
                <c:pt idx="11">
                  <c:v>3590</c:v>
                </c:pt>
              </c:numCache>
            </c:numRef>
          </c:val>
          <c:extLst>
            <c:ext xmlns:c16="http://schemas.microsoft.com/office/drawing/2014/chart" uri="{C3380CC4-5D6E-409C-BE32-E72D297353CC}">
              <c16:uniqueId val="{00000001-2AEC-4AF1-9804-278FC4956EDA}"/>
            </c:ext>
          </c:extLst>
        </c:ser>
        <c:ser>
          <c:idx val="2"/>
          <c:order val="1"/>
          <c:tx>
            <c:strRef>
              <c:f>'Soz. Beschäft. UBZ Juni'!$E$4</c:f>
              <c:strCache>
                <c:ptCount val="1"/>
                <c:pt idx="0">
                  <c:v>Frauen</c:v>
                </c:pt>
              </c:strCache>
            </c:strRef>
          </c:tx>
          <c:spPr>
            <a:solidFill>
              <a:srgbClr val="FF6699"/>
            </a:solidFill>
          </c:spPr>
          <c:invertIfNegative val="0"/>
          <c:dLbls>
            <c:spPr>
              <a:noFill/>
              <a:ln>
                <a:noFill/>
              </a:ln>
              <a:effectLst/>
            </c:spPr>
            <c:txPr>
              <a:bodyPr wrap="square" lIns="38100" tIns="19050" rIns="38100" bIns="19050" anchor="ctr">
                <a:spAutoFit/>
              </a:bodyPr>
              <a:lstStyle/>
              <a:p>
                <a:pPr>
                  <a:defRPr sz="1200">
                    <a:solidFill>
                      <a:srgbClr val="993366"/>
                    </a:solidFill>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'Soz. Beschäft. UBZ Juni'!$B$7:$B$18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'Soz. Beschäft. UBZ Juni'!$E$7:$E$18</c:f>
              <c:numCache>
                <c:formatCode>#,##0</c:formatCode>
                <c:ptCount val="12"/>
                <c:pt idx="0">
                  <c:v>3155</c:v>
                </c:pt>
                <c:pt idx="1">
                  <c:v>3110</c:v>
                </c:pt>
                <c:pt idx="2">
                  <c:v>3975</c:v>
                </c:pt>
                <c:pt idx="3">
                  <c:v>3720</c:v>
                </c:pt>
                <c:pt idx="4">
                  <c:v>2095</c:v>
                </c:pt>
                <c:pt idx="5">
                  <c:v>1465</c:v>
                </c:pt>
                <c:pt idx="6">
                  <c:v>955</c:v>
                </c:pt>
                <c:pt idx="7">
                  <c:v>1055</c:v>
                </c:pt>
                <c:pt idx="8">
                  <c:v>1060</c:v>
                </c:pt>
                <c:pt idx="9">
                  <c:v>1875</c:v>
                </c:pt>
                <c:pt idx="10">
                  <c:v>2345</c:v>
                </c:pt>
                <c:pt idx="11">
                  <c:v>2900</c:v>
                </c:pt>
              </c:numCache>
            </c:numRef>
          </c:val>
          <c:extLst>
            <c:ext xmlns:c16="http://schemas.microsoft.com/office/drawing/2014/chart" uri="{C3380CC4-5D6E-409C-BE32-E72D297353CC}">
              <c16:uniqueId val="{00000002-2AEC-4AF1-9804-278FC4956EDA}"/>
            </c:ext>
          </c:extLst>
        </c:ser>
        <c:ser>
          <c:idx val="0"/>
          <c:order val="2"/>
          <c:tx>
            <c:strRef>
              <c:f>'Soz. Beschäft. UBZ Juni'!$C$4</c:f>
              <c:strCache>
                <c:ptCount val="1"/>
                <c:pt idx="0">
                  <c:v>Insgesamt</c:v>
                </c:pt>
              </c:strCache>
            </c:strRef>
          </c:tx>
          <c:spPr>
            <a:solidFill>
              <a:schemeClr val="bg1"/>
            </a:solidFill>
          </c:spPr>
          <c:invertIfNegative val="0"/>
          <c:dLbls>
            <c:numFmt formatCode="#,##0&quot; insg.&quot;" sourceLinked="0"/>
            <c:spPr>
              <a:noFill/>
              <a:ln>
                <a:noFill/>
              </a:ln>
              <a:effectLst/>
            </c:spPr>
            <c:txPr>
              <a:bodyPr wrap="square" lIns="38100" tIns="19050" rIns="38100" bIns="19050" anchor="ctr">
                <a:spAutoFit/>
              </a:bodyPr>
              <a:lstStyle/>
              <a:p>
                <a:pPr>
                  <a:defRPr sz="1200"/>
                </a:pPr>
                <a:endParaRPr lang="de-DE"/>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'Soz. Beschäft. UBZ Juni'!$B$7:$B$18</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'Soz. Beschäft. UBZ Juni'!$C$7:$C$18</c:f>
              <c:numCache>
                <c:formatCode>#,##0</c:formatCode>
                <c:ptCount val="12"/>
                <c:pt idx="0">
                  <c:v>7590</c:v>
                </c:pt>
                <c:pt idx="1">
                  <c:v>7940</c:v>
                </c:pt>
                <c:pt idx="2">
                  <c:v>9885</c:v>
                </c:pt>
                <c:pt idx="3">
                  <c:v>8620</c:v>
                </c:pt>
                <c:pt idx="4">
                  <c:v>4725</c:v>
                </c:pt>
                <c:pt idx="5">
                  <c:v>3180</c:v>
                </c:pt>
                <c:pt idx="6">
                  <c:v>2200</c:v>
                </c:pt>
                <c:pt idx="7">
                  <c:v>2530</c:v>
                </c:pt>
                <c:pt idx="8">
                  <c:v>2525</c:v>
                </c:pt>
                <c:pt idx="9">
                  <c:v>4175</c:v>
                </c:pt>
                <c:pt idx="10">
                  <c:v>5340</c:v>
                </c:pt>
                <c:pt idx="11">
                  <c:v>6490</c:v>
                </c:pt>
              </c:numCache>
            </c:numRef>
          </c:val>
          <c:extLst>
            <c:ext xmlns:c16="http://schemas.microsoft.com/office/drawing/2014/chart" uri="{C3380CC4-5D6E-409C-BE32-E72D297353CC}">
              <c16:uniqueId val="{00000000-2AEC-4AF1-9804-278FC4956EDA}"/>
            </c:ext>
          </c:extLst>
        </c:ser>
        <c:dLbls>
          <c:showLegendKey val="0"/>
          <c:showVal val="0"/>
          <c:showCatName val="0"/>
          <c:showSerName val="0"/>
          <c:showPercent val="0"/>
          <c:showBubbleSize val="0"/>
        </c:dLbls>
        <c:gapWidth val="50"/>
        <c:overlap val="100"/>
        <c:axId val="232729984"/>
        <c:axId val="232731776"/>
      </c:barChart>
      <c:catAx>
        <c:axId val="232729984"/>
        <c:scaling>
          <c:orientation val="maxMin"/>
        </c:scaling>
        <c:delete val="0"/>
        <c:axPos val="l"/>
        <c:numFmt formatCode="General" sourceLinked="0"/>
        <c:majorTickMark val="out"/>
        <c:minorTickMark val="none"/>
        <c:tickLblPos val="nextTo"/>
        <c:txPr>
          <a:bodyPr rot="0"/>
          <a:lstStyle/>
          <a:p>
            <a:pPr>
              <a:defRPr sz="1100"/>
            </a:pPr>
            <a:endParaRPr lang="de-DE"/>
          </a:p>
        </c:txPr>
        <c:crossAx val="232731776"/>
        <c:crosses val="autoZero"/>
        <c:auto val="1"/>
        <c:lblAlgn val="ctr"/>
        <c:lblOffset val="100"/>
        <c:noMultiLvlLbl val="0"/>
      </c:catAx>
      <c:valAx>
        <c:axId val="232731776"/>
        <c:scaling>
          <c:orientation val="minMax"/>
          <c:max val="10000"/>
        </c:scaling>
        <c:delete val="0"/>
        <c:axPos val="b"/>
        <c:majorGridlines>
          <c:spPr>
            <a:ln w="3175">
              <a:prstDash val="sysDot"/>
            </a:ln>
          </c:spPr>
        </c:majorGridlines>
        <c:numFmt formatCode="#,##0" sourceLinked="1"/>
        <c:majorTickMark val="out"/>
        <c:minorTickMark val="none"/>
        <c:tickLblPos val="nextTo"/>
        <c:txPr>
          <a:bodyPr/>
          <a:lstStyle/>
          <a:p>
            <a:pPr>
              <a:defRPr sz="1100"/>
            </a:pPr>
            <a:endParaRPr lang="de-DE"/>
          </a:p>
        </c:txPr>
        <c:crossAx val="232729984"/>
        <c:crosses val="max"/>
        <c:crossBetween val="between"/>
        <c:majorUnit val="1000"/>
      </c:valAx>
    </c:plotArea>
    <c:legend>
      <c:legendPos val="t"/>
      <c:layout>
        <c:manualLayout>
          <c:xMode val="edge"/>
          <c:yMode val="edge"/>
          <c:x val="0.1987286418257547"/>
          <c:y val="0.10843870369990839"/>
          <c:w val="0.4738883280615564"/>
          <c:h val="5.2752918848415549E-2"/>
        </c:manualLayout>
      </c:layout>
      <c:overlay val="0"/>
      <c:spPr>
        <a:solidFill>
          <a:schemeClr val="bg1"/>
        </a:solidFill>
        <a:ln>
          <a:solidFill>
            <a:schemeClr val="bg1"/>
          </a:solidFill>
        </a:ln>
      </c:spPr>
      <c:txPr>
        <a:bodyPr/>
        <a:lstStyle/>
        <a:p>
          <a:pPr>
            <a:defRPr sz="1400"/>
          </a:pPr>
          <a:endParaRPr lang="de-DE"/>
        </a:p>
      </c:txPr>
    </c:legend>
    <c:plotVisOnly val="1"/>
    <c:dispBlanksAs val="gap"/>
    <c:showDLblsOverMax val="0"/>
  </c:chart>
  <c:spPr>
    <a:ln>
      <a:noFill/>
    </a:ln>
  </c:spPr>
  <c:txPr>
    <a:bodyPr/>
    <a:lstStyle/>
    <a:p>
      <a:pPr>
        <a:defRPr sz="1100" b="1">
          <a:latin typeface="Arial" pitchFamily="34" charset="0"/>
          <a:cs typeface="Arial" pitchFamily="34" charset="0"/>
        </a:defRPr>
      </a:pPr>
      <a:endParaRPr lang="de-DE"/>
    </a:p>
  </c:txPr>
  <c:printSettings>
    <c:headerFooter/>
    <c:pageMargins b="0.78740157480314954" l="0.70866141732283672" r="0.70866141732283672" t="0.78740157480314954" header="0.3149606299212615" footer="0.3149606299212615"/>
    <c:pageSetup paperSize="9" firstPageNumber="52" orientation="portrait" useFirstPageNumber="1"/>
  </c:printSettings>
  <c:userShapes r:id="rId1"/>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'Anteil SozBesch Juni akt'!$A$26</c:f>
          <c:strCache>
            <c:ptCount val="1"/>
            <c:pt idx="0">
              <c:v>Anteil der sozialversicherungspflichtig Beschäftigten an den Einwohnern von 18 bis unter 65 J. am 30.06.2024 (absolut)</c:v>
            </c:pt>
          </c:strCache>
        </c:strRef>
      </c:tx>
      <c:overlay val="0"/>
      <c:txPr>
        <a:bodyPr/>
        <a:lstStyle/>
        <a:p>
          <a:pPr>
            <a:defRPr sz="1200"/>
          </a:pPr>
          <a:endParaRPr lang="de-DE"/>
        </a:p>
      </c:txPr>
    </c:title>
    <c:autoTitleDeleted val="0"/>
    <c:plotArea>
      <c:layout>
        <c:manualLayout>
          <c:layoutTarget val="inner"/>
          <c:xMode val="edge"/>
          <c:yMode val="edge"/>
          <c:x val="0.27239486964345039"/>
          <c:y val="0.10479150984208972"/>
          <c:w val="0.65635179495387219"/>
          <c:h val="0.77754812027391029"/>
        </c:manualLayout>
      </c:layout>
      <c:barChart>
        <c:barDir val="bar"/>
        <c:grouping val="clustered"/>
        <c:varyColors val="0"/>
        <c:ser>
          <c:idx val="0"/>
          <c:order val="0"/>
          <c:tx>
            <c:strRef>
              <c:f>'Anteil SozBesch Juni akt'!$D$5</c:f>
              <c:strCache>
                <c:ptCount val="1"/>
                <c:pt idx="0">
                  <c:v>Anteil der sozialvers.pfl. Beschäftigten am Wohnort an den Einw. im Alter von 18 bis unter 65 Jahren </c:v>
                </c:pt>
              </c:strCache>
            </c:strRef>
          </c:tx>
          <c:spPr>
            <a:solidFill>
              <a:srgbClr val="34557E"/>
            </a:solidFill>
          </c:spPr>
          <c:invertIfNegative val="0"/>
          <c:dLbls>
            <c:spPr>
              <a:noFill/>
              <a:ln>
                <a:noFill/>
              </a:ln>
              <a:effectLst/>
            </c:spPr>
            <c:txPr>
              <a:bodyPr wrap="square" lIns="38100" tIns="19050" rIns="38100" bIns="19050" anchor="ctr">
                <a:spAutoFit/>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('Anteil SozBesch Juni akt'!$B$8:$B$19,'Anteil SozBesch Juni akt'!$B$21:$B$22)</c:f>
              <c:strCache>
                <c:ptCount val="14"/>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3">
                  <c:v>Stadt Ingolstadt</c:v>
                </c:pt>
              </c:strCache>
            </c:strRef>
          </c:cat>
          <c:val>
            <c:numRef>
              <c:f>('Anteil SozBesch Juni akt'!$D$8:$D$19,'Anteil SozBesch Juni akt'!$D$21:$D$22)</c:f>
              <c:numCache>
                <c:formatCode>#,##0.0</c:formatCode>
                <c:ptCount val="14"/>
                <c:pt idx="0">
                  <c:v>69.825206991720336</c:v>
                </c:pt>
                <c:pt idx="1">
                  <c:v>66.471326915027205</c:v>
                </c:pt>
                <c:pt idx="2">
                  <c:v>67.682300581992479</c:v>
                </c:pt>
                <c:pt idx="3">
                  <c:v>68.412698412698418</c:v>
                </c:pt>
                <c:pt idx="4">
                  <c:v>69.078947368421055</c:v>
                </c:pt>
                <c:pt idx="5">
                  <c:v>70.431893687707642</c:v>
                </c:pt>
                <c:pt idx="6">
                  <c:v>75.731497418244402</c:v>
                </c:pt>
                <c:pt idx="7">
                  <c:v>70.967741935483872</c:v>
                </c:pt>
                <c:pt idx="8">
                  <c:v>71.93732193732194</c:v>
                </c:pt>
                <c:pt idx="9">
                  <c:v>70.762711864406782</c:v>
                </c:pt>
                <c:pt idx="10">
                  <c:v>76.724137931034491</c:v>
                </c:pt>
                <c:pt idx="11">
                  <c:v>71.123287671232887</c:v>
                </c:pt>
                <c:pt idx="13">
                  <c:v>69.884293979001498</c:v>
                </c:pt>
              </c:numCache>
            </c:numRef>
          </c:val>
          <c:extLst>
            <c:ext xmlns:c16="http://schemas.microsoft.com/office/drawing/2014/chart" uri="{C3380CC4-5D6E-409C-BE32-E72D297353CC}">
              <c16:uniqueId val="{00000000-9A62-4DF7-A3FB-401E3FE73E4B}"/>
            </c:ext>
          </c:extLst>
        </c:ser>
        <c:dLbls>
          <c:showLegendKey val="0"/>
          <c:showVal val="0"/>
          <c:showCatName val="0"/>
          <c:showSerName val="0"/>
          <c:showPercent val="0"/>
          <c:showBubbleSize val="0"/>
        </c:dLbls>
        <c:gapWidth val="70"/>
        <c:axId val="233899904"/>
        <c:axId val="233901440"/>
      </c:barChart>
      <c:catAx>
        <c:axId val="233899904"/>
        <c:scaling>
          <c:orientation val="maxMin"/>
        </c:scaling>
        <c:delete val="0"/>
        <c:axPos val="l"/>
        <c:numFmt formatCode="General" sourceLinked="0"/>
        <c:majorTickMark val="out"/>
        <c:minorTickMark val="none"/>
        <c:tickLblPos val="nextTo"/>
        <c:txPr>
          <a:bodyPr/>
          <a:lstStyle/>
          <a:p>
            <a:pPr>
              <a:defRPr sz="1200" b="1"/>
            </a:pPr>
            <a:endParaRPr lang="de-DE"/>
          </a:p>
        </c:txPr>
        <c:crossAx val="233901440"/>
        <c:crosses val="autoZero"/>
        <c:auto val="1"/>
        <c:lblAlgn val="ctr"/>
        <c:lblOffset val="100"/>
        <c:noMultiLvlLbl val="0"/>
      </c:catAx>
      <c:valAx>
        <c:axId val="233901440"/>
        <c:scaling>
          <c:orientation val="minMax"/>
        </c:scaling>
        <c:delete val="0"/>
        <c:axPos val="b"/>
        <c:numFmt formatCode="#,##0" sourceLinked="0"/>
        <c:majorTickMark val="out"/>
        <c:minorTickMark val="none"/>
        <c:tickLblPos val="nextTo"/>
        <c:txPr>
          <a:bodyPr/>
          <a:lstStyle/>
          <a:p>
            <a:pPr>
              <a:defRPr sz="1200" b="1"/>
            </a:pPr>
            <a:endParaRPr lang="de-DE"/>
          </a:p>
        </c:txPr>
        <c:crossAx val="233899904"/>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c:printSettings>
  <c:userShapes r:id="rId1"/>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'Anteil SozBesch Juni akt'!$A$59</c:f>
          <c:strCache>
            <c:ptCount val="1"/>
            <c:pt idx="0">
              <c:v>Sozialversicherungspflichtig Beschäftigte in den Stadtbezirken am 30.06.2024</c:v>
            </c:pt>
          </c:strCache>
        </c:strRef>
      </c:tx>
      <c:layout>
        <c:manualLayout>
          <c:xMode val="edge"/>
          <c:yMode val="edge"/>
          <c:x val="0.13773686612972005"/>
          <c:y val="2.5115525332060764E-2"/>
        </c:manualLayout>
      </c:layout>
      <c:overlay val="0"/>
      <c:txPr>
        <a:bodyPr/>
        <a:lstStyle/>
        <a:p>
          <a:pPr>
            <a:defRPr sz="1200"/>
          </a:pPr>
          <a:endParaRPr lang="de-DE"/>
        </a:p>
      </c:txPr>
    </c:title>
    <c:autoTitleDeleted val="0"/>
    <c:plotArea>
      <c:layout>
        <c:manualLayout>
          <c:layoutTarget val="inner"/>
          <c:xMode val="edge"/>
          <c:yMode val="edge"/>
          <c:x val="0.22517182514501177"/>
          <c:y val="0.13891705609969554"/>
          <c:w val="0.69788667628150824"/>
          <c:h val="0.77856307118236656"/>
        </c:manualLayout>
      </c:layout>
      <c:barChart>
        <c:barDir val="bar"/>
        <c:grouping val="clustered"/>
        <c:varyColors val="0"/>
        <c:ser>
          <c:idx val="0"/>
          <c:order val="0"/>
          <c:tx>
            <c:strRef>
              <c:f>'Anteil SozBesch Juni akt'!$C$5</c:f>
              <c:strCache>
                <c:ptCount val="1"/>
                <c:pt idx="0">
                  <c:v>Sozial-versich-erungs-pfl. Beschäf-tigte</c:v>
                </c:pt>
              </c:strCache>
            </c:strRef>
          </c:tx>
          <c:spPr>
            <a:solidFill>
              <a:srgbClr val="B90C39"/>
            </a:solidFill>
          </c:spPr>
          <c:invertIfNegative val="0"/>
          <c:dLbls>
            <c:spPr>
              <a:noFill/>
              <a:ln>
                <a:noFill/>
              </a:ln>
              <a:effectLst/>
            </c:spPr>
            <c:txPr>
              <a:bodyPr/>
              <a:lstStyle/>
              <a:p>
                <a:pPr>
                  <a:defRPr sz="120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'Anteil SozBesch Juni akt'!$B$8:$B$19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'Anteil SozBesch Juni akt'!$C$8:$C$19</c:f>
              <c:numCache>
                <c:formatCode>#,##0</c:formatCode>
                <c:ptCount val="12"/>
                <c:pt idx="0">
                  <c:v>7590</c:v>
                </c:pt>
                <c:pt idx="1">
                  <c:v>7940</c:v>
                </c:pt>
                <c:pt idx="2">
                  <c:v>9885</c:v>
                </c:pt>
                <c:pt idx="3">
                  <c:v>8620</c:v>
                </c:pt>
                <c:pt idx="4">
                  <c:v>4725</c:v>
                </c:pt>
                <c:pt idx="5">
                  <c:v>3180</c:v>
                </c:pt>
                <c:pt idx="6">
                  <c:v>2200</c:v>
                </c:pt>
                <c:pt idx="7">
                  <c:v>2530</c:v>
                </c:pt>
                <c:pt idx="8">
                  <c:v>2525</c:v>
                </c:pt>
                <c:pt idx="9">
                  <c:v>4175</c:v>
                </c:pt>
                <c:pt idx="10">
                  <c:v>5340</c:v>
                </c:pt>
                <c:pt idx="11">
                  <c:v>6490</c:v>
                </c:pt>
              </c:numCache>
            </c:numRef>
          </c:val>
          <c:extLst>
            <c:ext xmlns:c16="http://schemas.microsoft.com/office/drawing/2014/chart" uri="{C3380CC4-5D6E-409C-BE32-E72D297353CC}">
              <c16:uniqueId val="{00000000-37DA-45F6-AF30-8E0C98B4910B}"/>
            </c:ext>
          </c:extLst>
        </c:ser>
        <c:dLbls>
          <c:showLegendKey val="0"/>
          <c:showVal val="0"/>
          <c:showCatName val="0"/>
          <c:showSerName val="0"/>
          <c:showPercent val="0"/>
          <c:showBubbleSize val="0"/>
        </c:dLbls>
        <c:gapWidth val="70"/>
        <c:axId val="233935616"/>
        <c:axId val="233937152"/>
      </c:barChart>
      <c:catAx>
        <c:axId val="233935616"/>
        <c:scaling>
          <c:orientation val="maxMin"/>
        </c:scaling>
        <c:delete val="0"/>
        <c:axPos val="l"/>
        <c:numFmt formatCode="General" sourceLinked="0"/>
        <c:majorTickMark val="out"/>
        <c:minorTickMark val="none"/>
        <c:tickLblPos val="nextTo"/>
        <c:txPr>
          <a:bodyPr/>
          <a:lstStyle/>
          <a:p>
            <a:pPr>
              <a:defRPr sz="1200" b="1"/>
            </a:pPr>
            <a:endParaRPr lang="de-DE"/>
          </a:p>
        </c:txPr>
        <c:crossAx val="233937152"/>
        <c:crosses val="autoZero"/>
        <c:auto val="1"/>
        <c:lblAlgn val="ctr"/>
        <c:lblOffset val="100"/>
        <c:noMultiLvlLbl val="0"/>
      </c:catAx>
      <c:valAx>
        <c:axId val="233937152"/>
        <c:scaling>
          <c:orientation val="minMax"/>
        </c:scaling>
        <c:delete val="0"/>
        <c:axPos val="b"/>
        <c:title>
          <c:tx>
            <c:rich>
              <a:bodyPr/>
              <a:lstStyle/>
              <a:p>
                <a:pPr>
                  <a:defRPr sz="1200"/>
                </a:pPr>
                <a:r>
                  <a:rPr lang="de-DE" sz="1200"/>
                  <a:t>%</a:t>
                </a:r>
              </a:p>
            </c:rich>
          </c:tx>
          <c:layout>
            <c:manualLayout>
              <c:xMode val="edge"/>
              <c:yMode val="edge"/>
              <c:x val="0.93939920839414581"/>
              <c:y val="0.9330808080808084"/>
            </c:manualLayout>
          </c:layout>
          <c:overlay val="0"/>
        </c:title>
        <c:numFmt formatCode="#,##0" sourceLinked="0"/>
        <c:majorTickMark val="out"/>
        <c:minorTickMark val="none"/>
        <c:tickLblPos val="nextTo"/>
        <c:txPr>
          <a:bodyPr/>
          <a:lstStyle/>
          <a:p>
            <a:pPr>
              <a:defRPr sz="1200" b="1"/>
            </a:pPr>
            <a:endParaRPr lang="de-DE"/>
          </a:p>
        </c:txPr>
        <c:crossAx val="233935616"/>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userShapes r:id="rId1"/>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'SozBesch Entw.'!$A$25</c:f>
          <c:strCache>
            <c:ptCount val="1"/>
            <c:pt idx="0">
              <c:v>Veränderung der sozialversicherungspflichtig Beschäftigten 2014-2024 (absolut) in den Stadtbezirken</c:v>
            </c:pt>
          </c:strCache>
        </c:strRef>
      </c:tx>
      <c:overlay val="0"/>
      <c:spPr>
        <a:noFill/>
        <a:ln>
          <a:noFill/>
        </a:ln>
      </c:spPr>
      <c:txPr>
        <a:bodyPr rot="0" vert="horz" anchor="ctr" anchorCtr="1"/>
        <a:lstStyle/>
        <a:p>
          <a:pPr algn="ctr" rtl="0">
            <a:defRPr lang="de-DE" sz="1400" b="1" i="0" u="none" strike="noStrike" kern="1200" baseline="0">
              <a:solidFill>
                <a:sysClr val="windowText" lastClr="000000"/>
              </a:solidFill>
              <a:latin typeface="Arial" pitchFamily="34" charset="0"/>
              <a:ea typeface="+mn-ea"/>
              <a:cs typeface="Arial" pitchFamily="34" charset="0"/>
            </a:defRPr>
          </a:pPr>
          <a:endParaRPr lang="de-DE"/>
        </a:p>
      </c:txPr>
    </c:title>
    <c:autoTitleDeleted val="0"/>
    <c:plotArea>
      <c:layout>
        <c:manualLayout>
          <c:layoutTarget val="inner"/>
          <c:xMode val="edge"/>
          <c:yMode val="edge"/>
          <c:x val="0.29527634650507395"/>
          <c:y val="0.16765703338251814"/>
          <c:w val="0.56483710705516654"/>
          <c:h val="0.77459621629354569"/>
        </c:manualLayout>
      </c:layout>
      <c:barChart>
        <c:barDir val="bar"/>
        <c:grouping val="clustered"/>
        <c:varyColors val="0"/>
        <c:ser>
          <c:idx val="0"/>
          <c:order val="0"/>
          <c:spPr>
            <a:solidFill>
              <a:srgbClr val="34557E"/>
            </a:solidFill>
          </c:spPr>
          <c:invertIfNegative val="0"/>
          <c:dLbls>
            <c:spPr>
              <a:noFill/>
              <a:ln>
                <a:noFill/>
              </a:ln>
              <a:effectLst/>
            </c:spPr>
            <c:txPr>
              <a:bodyPr wrap="square" lIns="38100" tIns="19050" rIns="38100" bIns="19050" anchor="ctr">
                <a:spAutoFit/>
              </a:bodyPr>
              <a:lstStyle/>
              <a:p>
                <a:pPr>
                  <a:defRPr sz="1200" b="1">
                    <a:solidFill>
                      <a:schemeClr val="tx1"/>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'SozBesch Entw.'!$B$8:$B$19</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'SozBesch Entw.'!$N$8:$N$19</c:f>
              <c:numCache>
                <c:formatCode>\+#,##0;\-#,##0;0</c:formatCode>
                <c:ptCount val="12"/>
                <c:pt idx="0">
                  <c:v>1500</c:v>
                </c:pt>
                <c:pt idx="1">
                  <c:v>955</c:v>
                </c:pt>
                <c:pt idx="2">
                  <c:v>1785</c:v>
                </c:pt>
                <c:pt idx="3">
                  <c:v>2150</c:v>
                </c:pt>
                <c:pt idx="4">
                  <c:v>565</c:v>
                </c:pt>
                <c:pt idx="5">
                  <c:v>385</c:v>
                </c:pt>
                <c:pt idx="6">
                  <c:v>160</c:v>
                </c:pt>
                <c:pt idx="7">
                  <c:v>330</c:v>
                </c:pt>
                <c:pt idx="8">
                  <c:v>405</c:v>
                </c:pt>
                <c:pt idx="9">
                  <c:v>585</c:v>
                </c:pt>
                <c:pt idx="10">
                  <c:v>895</c:v>
                </c:pt>
                <c:pt idx="11">
                  <c:v>695</c:v>
                </c:pt>
              </c:numCache>
            </c:numRef>
          </c:val>
          <c:extLst>
            <c:ext xmlns:c16="http://schemas.microsoft.com/office/drawing/2014/chart" uri="{C3380CC4-5D6E-409C-BE32-E72D297353CC}">
              <c16:uniqueId val="{00000000-26E1-460D-9EB4-F57F90DF6DCD}"/>
            </c:ext>
          </c:extLst>
        </c:ser>
        <c:dLbls>
          <c:showLegendKey val="0"/>
          <c:showVal val="0"/>
          <c:showCatName val="0"/>
          <c:showSerName val="0"/>
          <c:showPercent val="0"/>
          <c:showBubbleSize val="0"/>
        </c:dLbls>
        <c:gapWidth val="70"/>
        <c:axId val="234016768"/>
        <c:axId val="234018304"/>
      </c:barChart>
      <c:catAx>
        <c:axId val="234016768"/>
        <c:scaling>
          <c:orientation val="maxMin"/>
        </c:scaling>
        <c:delete val="0"/>
        <c:axPos val="l"/>
        <c:numFmt formatCode="General" sourceLinked="0"/>
        <c:majorTickMark val="out"/>
        <c:minorTickMark val="none"/>
        <c:tickLblPos val="low"/>
        <c:txPr>
          <a:bodyPr/>
          <a:lstStyle/>
          <a:p>
            <a:pPr>
              <a:defRPr sz="1200" b="1"/>
            </a:pPr>
            <a:endParaRPr lang="de-DE"/>
          </a:p>
        </c:txPr>
        <c:crossAx val="234018304"/>
        <c:crosses val="autoZero"/>
        <c:auto val="1"/>
        <c:lblAlgn val="ctr"/>
        <c:lblOffset val="100"/>
        <c:noMultiLvlLbl val="0"/>
      </c:catAx>
      <c:valAx>
        <c:axId val="234018304"/>
        <c:scaling>
          <c:orientation val="minMax"/>
        </c:scaling>
        <c:delete val="0"/>
        <c:axPos val="b"/>
        <c:numFmt formatCode="\+#\ ##0_ ;\-#\ ##0;#\ ##0\ " sourceLinked="0"/>
        <c:majorTickMark val="out"/>
        <c:minorTickMark val="none"/>
        <c:tickLblPos val="nextTo"/>
        <c:txPr>
          <a:bodyPr/>
          <a:lstStyle/>
          <a:p>
            <a:pPr>
              <a:defRPr sz="1200" b="1"/>
            </a:pPr>
            <a:endParaRPr lang="de-DE"/>
          </a:p>
        </c:txPr>
        <c:crossAx val="23401676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paperSize="9" orientation="portrait"/>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'SozBesch Entw.'!$A$55</c:f>
          <c:strCache>
            <c:ptCount val="1"/>
            <c:pt idx="0">
              <c:v>Veränderung der sozialversicherungspflichtig Beschäftigten 2014-2024 (prozentual) in den Stadtbezirken</c:v>
            </c:pt>
          </c:strCache>
        </c:strRef>
      </c:tx>
      <c:layout>
        <c:manualLayout>
          <c:xMode val="edge"/>
          <c:yMode val="edge"/>
          <c:x val="0.11581707905727298"/>
          <c:y val="2.0073475488295502E-2"/>
        </c:manualLayout>
      </c:layout>
      <c:overlay val="0"/>
      <c:txPr>
        <a:bodyPr anchor="ctr" anchorCtr="0"/>
        <a:lstStyle/>
        <a:p>
          <a:pPr>
            <a:defRPr sz="1400"/>
          </a:pPr>
          <a:endParaRPr lang="de-DE"/>
        </a:p>
      </c:txPr>
    </c:title>
    <c:autoTitleDeleted val="0"/>
    <c:plotArea>
      <c:layout>
        <c:manualLayout>
          <c:layoutTarget val="inner"/>
          <c:xMode val="edge"/>
          <c:yMode val="edge"/>
          <c:x val="0.29527634650507395"/>
          <c:y val="0.17421734330068139"/>
          <c:w val="0.56483710705516654"/>
          <c:h val="0.75222548941943157"/>
        </c:manualLayout>
      </c:layout>
      <c:barChart>
        <c:barDir val="bar"/>
        <c:grouping val="clustered"/>
        <c:varyColors val="0"/>
        <c:ser>
          <c:idx val="0"/>
          <c:order val="0"/>
          <c:spPr>
            <a:solidFill>
              <a:srgbClr val="B90C39"/>
            </a:solidFill>
          </c:spPr>
          <c:invertIfNegative val="0"/>
          <c:dPt>
            <c:idx val="12"/>
            <c:invertIfNegative val="0"/>
            <c:bubble3D val="0"/>
            <c:spPr>
              <a:solidFill>
                <a:schemeClr val="accent1">
                  <a:lumMod val="75000"/>
                </a:schemeClr>
              </a:solidFill>
            </c:spPr>
            <c:extLst>
              <c:ext xmlns:c16="http://schemas.microsoft.com/office/drawing/2014/chart" uri="{C3380CC4-5D6E-409C-BE32-E72D297353CC}">
                <c16:uniqueId val="{00000000-FFA7-41E0-814D-497D28F5E941}"/>
              </c:ext>
            </c:extLst>
          </c:dPt>
          <c:dLbls>
            <c:spPr>
              <a:noFill/>
              <a:ln>
                <a:noFill/>
              </a:ln>
              <a:effectLst/>
            </c:spPr>
            <c:txPr>
              <a:bodyPr/>
              <a:lstStyle/>
              <a:p>
                <a:pPr>
                  <a:defRPr sz="12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('SozBesch Entw.'!$B$8:$B$19,'SozBesch Entw.'!$B$22)</c:f>
              <c:strCache>
                <c:ptCount val="13"/>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pt idx="12">
                  <c:v>Stadt Ingolstadt</c:v>
                </c:pt>
              </c:strCache>
            </c:strRef>
          </c:cat>
          <c:val>
            <c:numRef>
              <c:f>('SozBesch Entw.'!$O$8:$O$19,'SozBesch Entw.'!$O$22)</c:f>
              <c:numCache>
                <c:formatCode>0.0</c:formatCode>
                <c:ptCount val="13"/>
                <c:pt idx="0">
                  <c:v>24.630541871921181</c:v>
                </c:pt>
                <c:pt idx="1">
                  <c:v>13.672154617036506</c:v>
                </c:pt>
                <c:pt idx="2">
                  <c:v>22.037037037037038</c:v>
                </c:pt>
                <c:pt idx="3">
                  <c:v>33.23029366306028</c:v>
                </c:pt>
                <c:pt idx="4">
                  <c:v>13.581730769230768</c:v>
                </c:pt>
                <c:pt idx="5">
                  <c:v>13.774597495527727</c:v>
                </c:pt>
                <c:pt idx="6">
                  <c:v>7.8431372549019605</c:v>
                </c:pt>
                <c:pt idx="7">
                  <c:v>15</c:v>
                </c:pt>
                <c:pt idx="8">
                  <c:v>19.10377358490566</c:v>
                </c:pt>
                <c:pt idx="9">
                  <c:v>16.295264623955433</c:v>
                </c:pt>
                <c:pt idx="10">
                  <c:v>20.134983127109109</c:v>
                </c:pt>
                <c:pt idx="11">
                  <c:v>11.993097497842967</c:v>
                </c:pt>
                <c:pt idx="12">
                  <c:v>18.859329446064141</c:v>
                </c:pt>
              </c:numCache>
            </c:numRef>
          </c:val>
          <c:extLst>
            <c:ext xmlns:c16="http://schemas.microsoft.com/office/drawing/2014/chart" uri="{C3380CC4-5D6E-409C-BE32-E72D297353CC}">
              <c16:uniqueId val="{00000000-5900-4CF8-AADD-5BA7573DF08B}"/>
            </c:ext>
          </c:extLst>
        </c:ser>
        <c:dLbls>
          <c:dLblPos val="outEnd"/>
          <c:showLegendKey val="0"/>
          <c:showVal val="1"/>
          <c:showCatName val="0"/>
          <c:showSerName val="0"/>
          <c:showPercent val="0"/>
          <c:showBubbleSize val="0"/>
        </c:dLbls>
        <c:gapWidth val="70"/>
        <c:axId val="234238336"/>
        <c:axId val="234241024"/>
      </c:barChart>
      <c:catAx>
        <c:axId val="234238336"/>
        <c:scaling>
          <c:orientation val="maxMin"/>
        </c:scaling>
        <c:delete val="0"/>
        <c:axPos val="l"/>
        <c:numFmt formatCode="General" sourceLinked="0"/>
        <c:majorTickMark val="out"/>
        <c:minorTickMark val="none"/>
        <c:tickLblPos val="low"/>
        <c:txPr>
          <a:bodyPr/>
          <a:lstStyle/>
          <a:p>
            <a:pPr>
              <a:defRPr sz="1200" b="1"/>
            </a:pPr>
            <a:endParaRPr lang="de-DE"/>
          </a:p>
        </c:txPr>
        <c:crossAx val="234241024"/>
        <c:crosses val="autoZero"/>
        <c:auto val="1"/>
        <c:lblAlgn val="ctr"/>
        <c:lblOffset val="100"/>
        <c:noMultiLvlLbl val="0"/>
      </c:catAx>
      <c:valAx>
        <c:axId val="234241024"/>
        <c:scaling>
          <c:orientation val="minMax"/>
        </c:scaling>
        <c:delete val="0"/>
        <c:axPos val="b"/>
        <c:numFmt formatCode="\+#\ ##0_ ;\-#\ ##0;#\ ##0\ " sourceLinked="0"/>
        <c:majorTickMark val="out"/>
        <c:minorTickMark val="none"/>
        <c:tickLblPos val="nextTo"/>
        <c:txPr>
          <a:bodyPr/>
          <a:lstStyle/>
          <a:p>
            <a:pPr>
              <a:defRPr sz="1200" b="1"/>
            </a:pPr>
            <a:endParaRPr lang="de-DE"/>
          </a:p>
        </c:txPr>
        <c:crossAx val="234238336"/>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paperSize="9" orientation="portrait"/>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Betriebe nach Stadtbezirken 2023</a:t>
            </a:r>
          </a:p>
        </c:rich>
      </c:tx>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tx>
            <c:v>Betriebe</c:v>
          </c:tx>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'Betriebe+SozBesch'!$G$34:$G$45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'Betriebe+SozBesch'!$H$34:$H$45</c:f>
              <c:numCache>
                <c:formatCode>#,##0</c:formatCode>
                <c:ptCount val="12"/>
                <c:pt idx="0">
                  <c:v>1315</c:v>
                </c:pt>
                <c:pt idx="1">
                  <c:v>425</c:v>
                </c:pt>
                <c:pt idx="2">
                  <c:v>665</c:v>
                </c:pt>
                <c:pt idx="3">
                  <c:v>765</c:v>
                </c:pt>
                <c:pt idx="4">
                  <c:v>255</c:v>
                </c:pt>
                <c:pt idx="5">
                  <c:v>190</c:v>
                </c:pt>
                <c:pt idx="6">
                  <c:v>75</c:v>
                </c:pt>
                <c:pt idx="7">
                  <c:v>105</c:v>
                </c:pt>
                <c:pt idx="8">
                  <c:v>320</c:v>
                </c:pt>
                <c:pt idx="9">
                  <c:v>270</c:v>
                </c:pt>
                <c:pt idx="10">
                  <c:v>450</c:v>
                </c:pt>
                <c:pt idx="11">
                  <c:v>630</c:v>
                </c:pt>
              </c:numCache>
            </c:numRef>
          </c:val>
          <c:extLst>
            <c:ext xmlns:c16="http://schemas.microsoft.com/office/drawing/2014/chart" uri="{C3380CC4-5D6E-409C-BE32-E72D297353CC}">
              <c16:uniqueId val="{00000000-3F62-46A5-83E1-04B006BC4CE4}"/>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scaling>
        <c:delete val="0"/>
        <c:axPos val="l"/>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r>
              <a:rPr lang="en-US">
                <a:solidFill>
                  <a:sysClr val="windowText" lastClr="000000"/>
                </a:solidFill>
              </a:rPr>
              <a:t>sv-Beschäftigte nach Arbeitsort 2023</a:t>
            </a:r>
          </a:p>
        </c:rich>
      </c:tx>
      <c:layout>
        <c:manualLayout>
          <c:xMode val="edge"/>
          <c:yMode val="edge"/>
          <c:x val="0.15429565121315458"/>
          <c:y val="9.1644212631891899E-3"/>
        </c:manualLayout>
      </c:layout>
      <c:overlay val="0"/>
      <c:spPr>
        <a:noFill/>
        <a:ln>
          <a:noFill/>
        </a:ln>
        <a:effectLst/>
      </c:spPr>
      <c:txPr>
        <a:bodyPr rot="0" spcFirstLastPara="1" vertOverflow="ellipsis" vert="horz" wrap="square" anchor="ctr" anchorCtr="1"/>
        <a:lstStyle/>
        <a:p>
          <a:pPr>
            <a:defRPr sz="1260" b="1" i="0" u="none" strike="noStrike" kern="1200" spc="0" baseline="0">
              <a:solidFill>
                <a:sysClr val="windowText" lastClr="000000"/>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col"/>
        <c:grouping val="clustered"/>
        <c:varyColors val="0"/>
        <c:ser>
          <c:idx val="0"/>
          <c:order val="0"/>
          <c:spPr>
            <a:solidFill>
              <a:srgbClr val="B90C39"/>
            </a:solidFill>
            <a:ln>
              <a:noFill/>
            </a:ln>
            <a:effectLst/>
          </c:spPr>
          <c:invertIfNegative val="0"/>
          <c:dLbls>
            <c:dLbl>
              <c:idx val="1"/>
              <c:layout>
                <c:manualLayout>
                  <c:x val="-9.4580390473697484E-3"/>
                  <c:y val="1.76922594749884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DF4-4224-96D7-812E6781A42E}"/>
                </c:ext>
              </c:extLst>
            </c:dLbl>
            <c:dLbl>
              <c:idx val="2"/>
              <c:layout>
                <c:manualLayout>
                  <c:x val="0"/>
                  <c:y val="1.21863806161702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DF4-4224-96D7-812E6781A42E}"/>
                </c:ext>
              </c:extLst>
            </c:dLbl>
            <c:dLbl>
              <c:idx val="9"/>
              <c:layout>
                <c:manualLayout>
                  <c:x val="0"/>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3DF4-4224-96D7-812E6781A42E}"/>
                </c:ext>
              </c:extLst>
            </c:dLbl>
            <c:dLbl>
              <c:idx val="11"/>
              <c:layout>
                <c:manualLayout>
                  <c:x val="-1.0235238552487691E-16"/>
                  <c:y val="9.1397854621275924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DF4-4224-96D7-812E6781A42E}"/>
                </c:ext>
              </c:extLst>
            </c:dLbl>
            <c:spPr>
              <a:noFill/>
              <a:ln>
                <a:noFill/>
              </a:ln>
              <a:effectLst/>
            </c:spPr>
            <c:txPr>
              <a:bodyPr rot="0" spcFirstLastPara="1" vertOverflow="clip" horzOverflow="clip" vert="horz" wrap="square" lIns="38100" tIns="19050" rIns="38100" bIns="19050" anchor="ctr" anchorCtr="1">
                <a:spAutoFit/>
              </a:bodyPr>
              <a:lstStyle/>
              <a:p>
                <a:pPr>
                  <a:defRPr sz="10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'Betriebe+SozBesch'!$G$34:$G$45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'Betriebe+SozBesch'!$I$34:$I$45</c:f>
              <c:numCache>
                <c:formatCode>#,##0</c:formatCode>
                <c:ptCount val="12"/>
                <c:pt idx="0">
                  <c:v>10480</c:v>
                </c:pt>
                <c:pt idx="1">
                  <c:v>50235</c:v>
                </c:pt>
                <c:pt idx="2">
                  <c:v>7765</c:v>
                </c:pt>
                <c:pt idx="3">
                  <c:v>13785</c:v>
                </c:pt>
                <c:pt idx="4">
                  <c:v>570</c:v>
                </c:pt>
                <c:pt idx="5">
                  <c:v>450</c:v>
                </c:pt>
                <c:pt idx="6">
                  <c:v>250</c:v>
                </c:pt>
                <c:pt idx="7">
                  <c:v>305</c:v>
                </c:pt>
                <c:pt idx="8">
                  <c:v>2455</c:v>
                </c:pt>
                <c:pt idx="9">
                  <c:v>1045</c:v>
                </c:pt>
                <c:pt idx="10">
                  <c:v>7925</c:v>
                </c:pt>
                <c:pt idx="11">
                  <c:v>4640</c:v>
                </c:pt>
              </c:numCache>
            </c:numRef>
          </c:val>
          <c:extLst>
            <c:ext xmlns:c16="http://schemas.microsoft.com/office/drawing/2014/chart" uri="{C3380CC4-5D6E-409C-BE32-E72D297353CC}">
              <c16:uniqueId val="{00000004-3DF4-4224-96D7-812E6781A42E}"/>
            </c:ext>
          </c:extLst>
        </c:ser>
        <c:dLbls>
          <c:dLblPos val="outEnd"/>
          <c:showLegendKey val="0"/>
          <c:showVal val="1"/>
          <c:showCatName val="0"/>
          <c:showSerName val="0"/>
          <c:showPercent val="0"/>
          <c:showBubbleSize val="0"/>
        </c:dLbls>
        <c:gapWidth val="219"/>
        <c:overlap val="-27"/>
        <c:axId val="687198008"/>
        <c:axId val="687198336"/>
      </c:barChart>
      <c:catAx>
        <c:axId val="6871980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336"/>
        <c:crosses val="autoZero"/>
        <c:auto val="1"/>
        <c:lblAlgn val="ctr"/>
        <c:lblOffset val="100"/>
        <c:noMultiLvlLbl val="0"/>
      </c:catAx>
      <c:valAx>
        <c:axId val="687198336"/>
        <c:scaling>
          <c:orientation val="minMax"/>
          <c:min val="0"/>
        </c:scaling>
        <c:delete val="0"/>
        <c:axPos val="l"/>
        <c:numFmt formatCode="#,##0" sourceLinked="1"/>
        <c:majorTickMark val="out"/>
        <c:minorTickMark val="none"/>
        <c:tickLblPos val="nextTo"/>
        <c:spPr>
          <a:noFill/>
          <a:ln>
            <a:solidFill>
              <a:schemeClr val="bg1">
                <a:lumMod val="50000"/>
              </a:schemeClr>
            </a:solidFill>
          </a:ln>
          <a:effectLst/>
        </c:spPr>
        <c:txPr>
          <a:bodyPr rot="-60000000" spcFirstLastPara="1" vertOverflow="ellipsis" vert="horz" wrap="square" anchor="ctr" anchorCtr="1"/>
          <a:lstStyle/>
          <a:p>
            <a:pPr>
              <a:defRPr sz="105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de-DE"/>
          </a:p>
        </c:txPr>
        <c:crossAx val="687198008"/>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05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userShapes r:id="rId4"/>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Graphiken!$I$1</c:f>
          <c:strCache>
            <c:ptCount val="1"/>
            <c:pt idx="0">
              <c:v>Gebäude mit Wohnraum und Wohnungen in der Stadt Ingolstadt am 31.12.2024</c:v>
            </c:pt>
          </c:strCache>
        </c:strRef>
      </c:tx>
      <c:overlay val="0"/>
      <c:txPr>
        <a:bodyPr/>
        <a:lstStyle/>
        <a:p>
          <a:pPr>
            <a:defRPr b="1"/>
          </a:pPr>
          <a:endParaRPr lang="de-DE"/>
        </a:p>
      </c:txPr>
    </c:title>
    <c:autoTitleDeleted val="0"/>
    <c:plotArea>
      <c:layout>
        <c:manualLayout>
          <c:layoutTarget val="inner"/>
          <c:xMode val="edge"/>
          <c:yMode val="edge"/>
          <c:x val="0.10516843580393159"/>
          <c:y val="0.16501914639401424"/>
          <c:w val="0.86935340570246267"/>
          <c:h val="0.53566076115485561"/>
        </c:manualLayout>
      </c:layout>
      <c:barChart>
        <c:barDir val="col"/>
        <c:grouping val="clustered"/>
        <c:varyColors val="0"/>
        <c:ser>
          <c:idx val="2"/>
          <c:order val="0"/>
          <c:tx>
            <c:strRef>
              <c:f>'Wohnungen u. Wohngeb. 2024'!$C$4</c:f>
              <c:strCache>
                <c:ptCount val="1"/>
                <c:pt idx="0">
                  <c:v>Gebäude mit Wohnraum</c:v>
                </c:pt>
              </c:strCache>
            </c:strRef>
          </c:tx>
          <c:spPr>
            <a:solidFill>
              <a:srgbClr val="98ACBE"/>
            </a:solidFill>
          </c:spPr>
          <c:invertIfNegative val="0"/>
          <c:cat>
            <c:strRef>
              <c:f>'Wohnungen u. Wohngeb. 2024'!$B$70:$B$81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'Wohnungen u. Wohngeb. 2024'!$C$70:$C$81</c:f>
              <c:numCache>
                <c:formatCode>#,##0</c:formatCode>
                <c:ptCount val="12"/>
                <c:pt idx="0">
                  <c:v>2935</c:v>
                </c:pt>
                <c:pt idx="1">
                  <c:v>1482</c:v>
                </c:pt>
                <c:pt idx="2">
                  <c:v>3431</c:v>
                </c:pt>
                <c:pt idx="3">
                  <c:v>3903</c:v>
                </c:pt>
                <c:pt idx="4">
                  <c:v>3305</c:v>
                </c:pt>
                <c:pt idx="5">
                  <c:v>2367</c:v>
                </c:pt>
                <c:pt idx="6">
                  <c:v>1393</c:v>
                </c:pt>
                <c:pt idx="7">
                  <c:v>1497</c:v>
                </c:pt>
                <c:pt idx="8">
                  <c:v>1502</c:v>
                </c:pt>
                <c:pt idx="9">
                  <c:v>2963</c:v>
                </c:pt>
                <c:pt idx="10">
                  <c:v>1924</c:v>
                </c:pt>
                <c:pt idx="11">
                  <c:v>3048</c:v>
                </c:pt>
              </c:numCache>
            </c:numRef>
          </c:val>
          <c:extLst>
            <c:ext xmlns:c16="http://schemas.microsoft.com/office/drawing/2014/chart" uri="{C3380CC4-5D6E-409C-BE32-E72D297353CC}">
              <c16:uniqueId val="{00000000-3E6A-4B47-95A7-F1A991619FC6}"/>
            </c:ext>
          </c:extLst>
        </c:ser>
        <c:ser>
          <c:idx val="0"/>
          <c:order val="1"/>
          <c:tx>
            <c:strRef>
              <c:f>'Wohnungen u. Wohngeb. 2024'!$E$4</c:f>
              <c:strCache>
                <c:ptCount val="1"/>
                <c:pt idx="0">
                  <c:v>Wohnungen</c:v>
                </c:pt>
              </c:strCache>
            </c:strRef>
          </c:tx>
          <c:spPr>
            <a:solidFill>
              <a:srgbClr val="687D9E"/>
            </a:solidFill>
          </c:spPr>
          <c:invertIfNegative val="0"/>
          <c:cat>
            <c:strRef>
              <c:f>'Wohnungen u. Wohngeb. 2024'!$B$70:$B$81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'Wohnungen u. Wohngeb. 2024'!$E$70:$E$81</c:f>
              <c:numCache>
                <c:formatCode>#,##0</c:formatCode>
                <c:ptCount val="12"/>
                <c:pt idx="0">
                  <c:v>9510</c:v>
                </c:pt>
                <c:pt idx="1">
                  <c:v>8991</c:v>
                </c:pt>
                <c:pt idx="2">
                  <c:v>12044</c:v>
                </c:pt>
                <c:pt idx="3">
                  <c:v>9692</c:v>
                </c:pt>
                <c:pt idx="4">
                  <c:v>5648</c:v>
                </c:pt>
                <c:pt idx="5">
                  <c:v>3269</c:v>
                </c:pt>
                <c:pt idx="6">
                  <c:v>2122</c:v>
                </c:pt>
                <c:pt idx="7">
                  <c:v>2786</c:v>
                </c:pt>
                <c:pt idx="8">
                  <c:v>2623</c:v>
                </c:pt>
                <c:pt idx="9">
                  <c:v>4388</c:v>
                </c:pt>
                <c:pt idx="10">
                  <c:v>6004</c:v>
                </c:pt>
                <c:pt idx="11">
                  <c:v>7636</c:v>
                </c:pt>
              </c:numCache>
            </c:numRef>
          </c:val>
          <c:extLst>
            <c:ext xmlns:c16="http://schemas.microsoft.com/office/drawing/2014/chart" uri="{C3380CC4-5D6E-409C-BE32-E72D297353CC}">
              <c16:uniqueId val="{00000001-3E6A-4B47-95A7-F1A991619FC6}"/>
            </c:ext>
          </c:extLst>
        </c:ser>
        <c:dLbls>
          <c:showLegendKey val="0"/>
          <c:showVal val="0"/>
          <c:showCatName val="0"/>
          <c:showSerName val="0"/>
          <c:showPercent val="0"/>
          <c:showBubbleSize val="0"/>
        </c:dLbls>
        <c:gapWidth val="100"/>
        <c:axId val="232657280"/>
        <c:axId val="232658816"/>
      </c:barChart>
      <c:catAx>
        <c:axId val="232657280"/>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658816"/>
        <c:crosses val="autoZero"/>
        <c:auto val="1"/>
        <c:lblAlgn val="ctr"/>
        <c:lblOffset val="50"/>
        <c:noMultiLvlLbl val="0"/>
      </c:catAx>
      <c:valAx>
        <c:axId val="232658816"/>
        <c:scaling>
          <c:orientation val="minMax"/>
        </c:scaling>
        <c:delete val="0"/>
        <c:axPos val="l"/>
        <c:numFmt formatCode="#,##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657280"/>
        <c:crosses val="autoZero"/>
        <c:crossBetween val="between"/>
        <c:majorUnit val="2000"/>
      </c:valAx>
      <c:spPr>
        <a:ln>
          <a:noFill/>
        </a:ln>
      </c:spPr>
    </c:plotArea>
    <c:legend>
      <c:legendPos val="t"/>
      <c:layout>
        <c:manualLayout>
          <c:xMode val="edge"/>
          <c:yMode val="edge"/>
          <c:x val="0.3279412210845658"/>
          <c:y val="0.14136125178326828"/>
          <c:w val="0.59500151687523706"/>
          <c:h val="0.14301385123422058"/>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61" footer="0.49212598450000361"/>
    <c:pageSetup paperSize="9" orientation="portrait"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'Einw.entwicklung (HWS)'!$A$88</c:f>
          <c:strCache>
            <c:ptCount val="1"/>
            <c:pt idx="0">
              <c:v>Bevölkerungsentwicklung in Ingolstadt seit 2014</c:v>
            </c:pt>
          </c:strCache>
        </c:strRef>
      </c:tx>
      <c:layout>
        <c:manualLayout>
          <c:xMode val="edge"/>
          <c:yMode val="edge"/>
          <c:x val="0.22820037766772391"/>
          <c:y val="3.7105751391465679E-2"/>
        </c:manualLayout>
      </c:layout>
      <c:overlay val="0"/>
      <c:txPr>
        <a:bodyPr/>
        <a:lstStyle/>
        <a:p>
          <a:pPr>
            <a:defRPr sz="1200"/>
          </a:pPr>
          <a:endParaRPr lang="de-DE"/>
        </a:p>
      </c:txPr>
    </c:title>
    <c:autoTitleDeleted val="0"/>
    <c:plotArea>
      <c:layout>
        <c:manualLayout>
          <c:layoutTarget val="inner"/>
          <c:xMode val="edge"/>
          <c:yMode val="edge"/>
          <c:x val="9.6617320459377098E-2"/>
          <c:y val="0.15058750773036494"/>
          <c:w val="0.8616783054833127"/>
          <c:h val="0.7348896323024614"/>
        </c:manualLayout>
      </c:layout>
      <c:lineChart>
        <c:grouping val="standard"/>
        <c:varyColors val="0"/>
        <c:ser>
          <c:idx val="0"/>
          <c:order val="0"/>
          <c:tx>
            <c:strRef>
              <c:f>'Einw.entwicklung (HWS)'!$B$84</c:f>
              <c:strCache>
                <c:ptCount val="1"/>
                <c:pt idx="0">
                  <c:v>Stadt Ingolstadt</c:v>
                </c:pt>
              </c:strCache>
            </c:strRef>
          </c:tx>
          <c:marker>
            <c:symbol val="none"/>
          </c:marker>
          <c:cat>
            <c:numRef>
              <c:f>'Einw.entwicklung (HWS)'!$C$5:$M$5</c:f>
              <c:numCache>
                <c:formatCode>0</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'Einw.entwicklung (HWS)'!$C$84:$M$84</c:f>
              <c:numCache>
                <c:formatCode>#,##0_);\(#,##0\)</c:formatCode>
                <c:ptCount val="11"/>
                <c:pt idx="0">
                  <c:v>131720</c:v>
                </c:pt>
                <c:pt idx="1">
                  <c:v>133325</c:v>
                </c:pt>
                <c:pt idx="2">
                  <c:v>135120</c:v>
                </c:pt>
                <c:pt idx="3">
                  <c:v>136450</c:v>
                </c:pt>
                <c:pt idx="4">
                  <c:v>138180</c:v>
                </c:pt>
                <c:pt idx="5">
                  <c:v>138725</c:v>
                </c:pt>
                <c:pt idx="6">
                  <c:v>138230</c:v>
                </c:pt>
                <c:pt idx="7">
                  <c:v>139315</c:v>
                </c:pt>
                <c:pt idx="8">
                  <c:v>142370</c:v>
                </c:pt>
                <c:pt idx="9">
                  <c:v>143595</c:v>
                </c:pt>
                <c:pt idx="10">
                  <c:v>145445</c:v>
                </c:pt>
              </c:numCache>
            </c:numRef>
          </c:val>
          <c:smooth val="1"/>
          <c:extLst>
            <c:ext xmlns:c16="http://schemas.microsoft.com/office/drawing/2014/chart" uri="{C3380CC4-5D6E-409C-BE32-E72D297353CC}">
              <c16:uniqueId val="{00000000-25B4-4101-88E4-54746904C1C3}"/>
            </c:ext>
          </c:extLst>
        </c:ser>
        <c:dLbls>
          <c:showLegendKey val="0"/>
          <c:showVal val="0"/>
          <c:showCatName val="0"/>
          <c:showSerName val="0"/>
          <c:showPercent val="0"/>
          <c:showBubbleSize val="0"/>
        </c:dLbls>
        <c:smooth val="0"/>
        <c:axId val="231669120"/>
        <c:axId val="231359616"/>
      </c:lineChart>
      <c:catAx>
        <c:axId val="231669120"/>
        <c:scaling>
          <c:orientation val="minMax"/>
        </c:scaling>
        <c:delete val="0"/>
        <c:axPos val="b"/>
        <c:numFmt formatCode="0" sourceLinked="1"/>
        <c:majorTickMark val="out"/>
        <c:minorTickMark val="none"/>
        <c:tickLblPos val="nextTo"/>
        <c:txPr>
          <a:bodyPr rot="-2700000"/>
          <a:lstStyle/>
          <a:p>
            <a:pPr>
              <a:defRPr sz="1050" b="1"/>
            </a:pPr>
            <a:endParaRPr lang="de-DE"/>
          </a:p>
        </c:txPr>
        <c:crossAx val="231359616"/>
        <c:crosses val="autoZero"/>
        <c:auto val="1"/>
        <c:lblAlgn val="ctr"/>
        <c:lblOffset val="100"/>
        <c:noMultiLvlLbl val="0"/>
      </c:catAx>
      <c:valAx>
        <c:axId val="231359616"/>
        <c:scaling>
          <c:orientation val="minMax"/>
          <c:max val="150000"/>
          <c:min val="120000"/>
        </c:scaling>
        <c:delete val="0"/>
        <c:axPos val="l"/>
        <c:majorGridlines/>
        <c:numFmt formatCode="#,##0_);\(#,##0\)" sourceLinked="1"/>
        <c:majorTickMark val="out"/>
        <c:minorTickMark val="none"/>
        <c:tickLblPos val="nextTo"/>
        <c:txPr>
          <a:bodyPr/>
          <a:lstStyle/>
          <a:p>
            <a:pPr>
              <a:defRPr sz="1050" b="1"/>
            </a:pPr>
            <a:endParaRPr lang="de-DE"/>
          </a:p>
        </c:txPr>
        <c:crossAx val="231669120"/>
        <c:crosses val="autoZero"/>
        <c:crossBetween val="between"/>
        <c:majorUnit val="10000"/>
      </c:valAx>
    </c:plotArea>
    <c:plotVisOnly val="1"/>
    <c:dispBlanksAs val="zero"/>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Graphiken!$I$29</c:f>
          <c:strCache>
            <c:ptCount val="1"/>
            <c:pt idx="0">
              <c:v>Wohnungen je Wohnungsgröße und durchschnittliche Haushaltgröße in der Stadt Ingolstadt am 31.12.2024</c:v>
            </c:pt>
          </c:strCache>
        </c:strRef>
      </c:tx>
      <c:layout>
        <c:manualLayout>
          <c:xMode val="edge"/>
          <c:yMode val="edge"/>
          <c:x val="0.16404057641259007"/>
          <c:y val="1.0012447354510887E-2"/>
        </c:manualLayout>
      </c:layout>
      <c:overlay val="0"/>
      <c:spPr>
        <a:solidFill>
          <a:srgbClr val="FFFFFF"/>
        </a:solidFill>
        <a:ln w="12700">
          <a:noFill/>
          <a:prstDash val="solid"/>
        </a:ln>
      </c:spPr>
      <c:txPr>
        <a:bodyPr/>
        <a:lstStyle/>
        <a:p>
          <a:pPr>
            <a:defRPr sz="1200" b="1" i="0" u="none" strike="noStrike" baseline="0">
              <a:solidFill>
                <a:srgbClr val="000000"/>
              </a:solidFill>
              <a:latin typeface="Arial"/>
              <a:ea typeface="Arial"/>
              <a:cs typeface="Arial"/>
            </a:defRPr>
          </a:pPr>
          <a:endParaRPr lang="de-DE"/>
        </a:p>
      </c:txPr>
    </c:title>
    <c:autoTitleDeleted val="0"/>
    <c:plotArea>
      <c:layout>
        <c:manualLayout>
          <c:layoutTarget val="inner"/>
          <c:xMode val="edge"/>
          <c:yMode val="edge"/>
          <c:x val="0.10516843580393159"/>
          <c:y val="0.17405342274799429"/>
          <c:w val="0.86467385085769488"/>
          <c:h val="0.53148584127989029"/>
        </c:manualLayout>
      </c:layout>
      <c:barChart>
        <c:barDir val="col"/>
        <c:grouping val="clustered"/>
        <c:varyColors val="0"/>
        <c:ser>
          <c:idx val="2"/>
          <c:order val="0"/>
          <c:tx>
            <c:strRef>
              <c:f>'Wohnungen u. Wohngeb. 2024'!$L$4</c:f>
              <c:strCache>
                <c:ptCount val="1"/>
                <c:pt idx="0">
                  <c:v>Räume je Einw.</c:v>
                </c:pt>
              </c:strCache>
            </c:strRef>
          </c:tx>
          <c:spPr>
            <a:solidFill>
              <a:schemeClr val="bg1">
                <a:lumMod val="50000"/>
              </a:schemeClr>
            </a:solidFill>
          </c:spPr>
          <c:invertIfNegative val="0"/>
          <c:cat>
            <c:strRef>
              <c:f>'Wohnungen u. Wohngeb. 2024'!$B$70:$B$81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'Wohnungen u. Wohngeb. 2024'!$L$70:$L$81</c:f>
              <c:numCache>
                <c:formatCode>#,##0.0;\-#,##0.0</c:formatCode>
                <c:ptCount val="12"/>
                <c:pt idx="0">
                  <c:v>1.9030338389731623</c:v>
                </c:pt>
                <c:pt idx="1">
                  <c:v>1.5002540650406504</c:v>
                </c:pt>
                <c:pt idx="2">
                  <c:v>1.7583066067992303</c:v>
                </c:pt>
                <c:pt idx="3">
                  <c:v>1.847829215639242</c:v>
                </c:pt>
                <c:pt idx="4">
                  <c:v>2.2086587436332765</c:v>
                </c:pt>
                <c:pt idx="5">
                  <c:v>2.1996086105675148</c:v>
                </c:pt>
                <c:pt idx="6">
                  <c:v>2.1181818181818182</c:v>
                </c:pt>
                <c:pt idx="7">
                  <c:v>2.0583124477861321</c:v>
                </c:pt>
                <c:pt idx="8">
                  <c:v>2.0818803418803418</c:v>
                </c:pt>
                <c:pt idx="9">
                  <c:v>2.1887651821862346</c:v>
                </c:pt>
                <c:pt idx="10">
                  <c:v>1.8918544194107452</c:v>
                </c:pt>
                <c:pt idx="11">
                  <c:v>2.0516302521008405</c:v>
                </c:pt>
              </c:numCache>
            </c:numRef>
          </c:val>
          <c:extLst>
            <c:ext xmlns:c16="http://schemas.microsoft.com/office/drawing/2014/chart" uri="{C3380CC4-5D6E-409C-BE32-E72D297353CC}">
              <c16:uniqueId val="{00000000-0D54-482E-97D4-70332EEE731F}"/>
            </c:ext>
          </c:extLst>
        </c:ser>
        <c:ser>
          <c:idx val="0"/>
          <c:order val="1"/>
          <c:tx>
            <c:strRef>
              <c:f>'Wohnungen u. Wohngeb. 2024'!$O$4</c:f>
              <c:strCache>
                <c:ptCount val="1"/>
                <c:pt idx="0">
                  <c:v>Durchschnittl. HH-Größe</c:v>
                </c:pt>
              </c:strCache>
            </c:strRef>
          </c:tx>
          <c:spPr>
            <a:solidFill>
              <a:srgbClr val="CD3962"/>
            </a:solidFill>
          </c:spPr>
          <c:invertIfNegative val="0"/>
          <c:cat>
            <c:strRef>
              <c:f>'Wohnungen u. Wohngeb. 2024'!$B$70:$B$81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'Wohnungen u. Wohngeb. 2024'!$O$70:$O$81</c:f>
              <c:numCache>
                <c:formatCode>0.00</c:formatCode>
                <c:ptCount val="12"/>
                <c:pt idx="0">
                  <c:v>1.8023133543638274</c:v>
                </c:pt>
                <c:pt idx="1">
                  <c:v>2.1888555221888555</c:v>
                </c:pt>
                <c:pt idx="2">
                  <c:v>1.9416306874792428</c:v>
                </c:pt>
                <c:pt idx="3">
                  <c:v>2.1507428807263724</c:v>
                </c:pt>
                <c:pt idx="4">
                  <c:v>2.0856940509915014</c:v>
                </c:pt>
                <c:pt idx="5">
                  <c:v>2.3447537473233404</c:v>
                </c:pt>
                <c:pt idx="6">
                  <c:v>2.3327049952874646</c:v>
                </c:pt>
                <c:pt idx="7">
                  <c:v>2.1482412060301508</c:v>
                </c:pt>
                <c:pt idx="8">
                  <c:v>2.2302706824247047</c:v>
                </c:pt>
                <c:pt idx="9">
                  <c:v>2.2515952597994531</c:v>
                </c:pt>
                <c:pt idx="10">
                  <c:v>1.922051965356429</c:v>
                </c:pt>
                <c:pt idx="11">
                  <c:v>1.9480094290204295</c:v>
                </c:pt>
              </c:numCache>
            </c:numRef>
          </c:val>
          <c:extLst>
            <c:ext xmlns:c16="http://schemas.microsoft.com/office/drawing/2014/chart" uri="{C3380CC4-5D6E-409C-BE32-E72D297353CC}">
              <c16:uniqueId val="{00000001-0D54-482E-97D4-70332EEE731F}"/>
            </c:ext>
          </c:extLst>
        </c:ser>
        <c:dLbls>
          <c:showLegendKey val="0"/>
          <c:showVal val="0"/>
          <c:showCatName val="0"/>
          <c:showSerName val="0"/>
          <c:showPercent val="0"/>
          <c:showBubbleSize val="0"/>
        </c:dLbls>
        <c:gapWidth val="100"/>
        <c:axId val="232700544"/>
        <c:axId val="232710528"/>
      </c:barChart>
      <c:catAx>
        <c:axId val="232700544"/>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710528"/>
        <c:crosses val="autoZero"/>
        <c:auto val="1"/>
        <c:lblAlgn val="ctr"/>
        <c:lblOffset val="50"/>
        <c:noMultiLvlLbl val="0"/>
      </c:catAx>
      <c:valAx>
        <c:axId val="232710528"/>
        <c:scaling>
          <c:orientation val="minMax"/>
        </c:scaling>
        <c:delete val="0"/>
        <c:axPos val="l"/>
        <c:numFmt formatCode="#,##0.0;\-#,##0.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700544"/>
        <c:crosses val="autoZero"/>
        <c:crossBetween val="between"/>
      </c:valAx>
      <c:spPr>
        <a:ln>
          <a:noFill/>
        </a:ln>
      </c:spPr>
    </c:plotArea>
    <c:legend>
      <c:legendPos val="t"/>
      <c:layout>
        <c:manualLayout>
          <c:xMode val="edge"/>
          <c:yMode val="edge"/>
          <c:x val="0.15305233716988334"/>
          <c:y val="0.14813981087292377"/>
          <c:w val="0.69799242895367164"/>
          <c:h val="6.3929284557133814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[1]Graphiken!$I$1</c:f>
          <c:strCache>
            <c:ptCount val="1"/>
            <c:pt idx="0">
              <c:v>Gebäude mit Wohnraum und Wohnungen in der Stadt Ingolstadt am 31.12.2024</c:v>
            </c:pt>
          </c:strCache>
        </c:strRef>
      </c:tx>
      <c:overlay val="0"/>
      <c:txPr>
        <a:bodyPr/>
        <a:lstStyle/>
        <a:p>
          <a:pPr>
            <a:defRPr b="1"/>
          </a:pPr>
          <a:endParaRPr lang="de-DE"/>
        </a:p>
      </c:txPr>
    </c:title>
    <c:autoTitleDeleted val="0"/>
    <c:plotArea>
      <c:layout>
        <c:manualLayout>
          <c:layoutTarget val="inner"/>
          <c:xMode val="edge"/>
          <c:yMode val="edge"/>
          <c:x val="0.10516843580393159"/>
          <c:y val="0.16501914639401424"/>
          <c:w val="0.86935340570246267"/>
          <c:h val="0.53566076115485561"/>
        </c:manualLayout>
      </c:layout>
      <c:barChart>
        <c:barDir val="col"/>
        <c:grouping val="clustered"/>
        <c:varyColors val="0"/>
        <c:ser>
          <c:idx val="2"/>
          <c:order val="0"/>
          <c:tx>
            <c:strRef>
              <c:f>'[1]Wohnungen u. Wohngeb. 2024'!$C$4</c:f>
              <c:strCache>
                <c:ptCount val="1"/>
                <c:pt idx="0">
                  <c:v>Gebäude mit Wohnraum</c:v>
                </c:pt>
              </c:strCache>
            </c:strRef>
          </c:tx>
          <c:spPr>
            <a:solidFill>
              <a:srgbClr val="98ACBE"/>
            </a:solidFill>
          </c:spPr>
          <c:invertIfNegative val="0"/>
          <c:cat>
            <c:strRef>
              <c:f>'[1]Wohnungen u. Wohngeb. 2024'!$B$70:$B$81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'[1]Wohnungen u. Wohngeb. 2024'!$C$70:$C$81</c:f>
              <c:numCache>
                <c:formatCode>General</c:formatCode>
                <c:ptCount val="12"/>
                <c:pt idx="0">
                  <c:v>2935</c:v>
                </c:pt>
                <c:pt idx="1">
                  <c:v>1482</c:v>
                </c:pt>
                <c:pt idx="2">
                  <c:v>3431</c:v>
                </c:pt>
                <c:pt idx="3">
                  <c:v>3903</c:v>
                </c:pt>
                <c:pt idx="4">
                  <c:v>3305</c:v>
                </c:pt>
                <c:pt idx="5">
                  <c:v>2367</c:v>
                </c:pt>
                <c:pt idx="6">
                  <c:v>1393</c:v>
                </c:pt>
                <c:pt idx="7">
                  <c:v>1497</c:v>
                </c:pt>
                <c:pt idx="8">
                  <c:v>1502</c:v>
                </c:pt>
                <c:pt idx="9">
                  <c:v>2963</c:v>
                </c:pt>
                <c:pt idx="10">
                  <c:v>1924</c:v>
                </c:pt>
                <c:pt idx="11">
                  <c:v>3048</c:v>
                </c:pt>
              </c:numCache>
            </c:numRef>
          </c:val>
          <c:extLst>
            <c:ext xmlns:c16="http://schemas.microsoft.com/office/drawing/2014/chart" uri="{C3380CC4-5D6E-409C-BE32-E72D297353CC}">
              <c16:uniqueId val="{00000000-99AF-4B12-8601-6FE2D3D030C8}"/>
            </c:ext>
          </c:extLst>
        </c:ser>
        <c:ser>
          <c:idx val="0"/>
          <c:order val="1"/>
          <c:tx>
            <c:strRef>
              <c:f>'[1]Wohnungen u. Wohngeb. 2024'!$E$4</c:f>
              <c:strCache>
                <c:ptCount val="1"/>
                <c:pt idx="0">
                  <c:v>Wohnungen</c:v>
                </c:pt>
              </c:strCache>
            </c:strRef>
          </c:tx>
          <c:spPr>
            <a:solidFill>
              <a:srgbClr val="687D9E"/>
            </a:solidFill>
          </c:spPr>
          <c:invertIfNegative val="0"/>
          <c:cat>
            <c:strRef>
              <c:f>'[1]Wohnungen u. Wohngeb. 2024'!$B$70:$B$81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'[1]Wohnungen u. Wohngeb. 2024'!$E$70:$E$81</c:f>
              <c:numCache>
                <c:formatCode>General</c:formatCode>
                <c:ptCount val="12"/>
                <c:pt idx="0">
                  <c:v>9510</c:v>
                </c:pt>
                <c:pt idx="1">
                  <c:v>8991</c:v>
                </c:pt>
                <c:pt idx="2">
                  <c:v>12044</c:v>
                </c:pt>
                <c:pt idx="3">
                  <c:v>9692</c:v>
                </c:pt>
                <c:pt idx="4">
                  <c:v>5648</c:v>
                </c:pt>
                <c:pt idx="5">
                  <c:v>3269</c:v>
                </c:pt>
                <c:pt idx="6">
                  <c:v>2122</c:v>
                </c:pt>
                <c:pt idx="7">
                  <c:v>2786</c:v>
                </c:pt>
                <c:pt idx="8">
                  <c:v>2623</c:v>
                </c:pt>
                <c:pt idx="9">
                  <c:v>4388</c:v>
                </c:pt>
                <c:pt idx="10">
                  <c:v>6004</c:v>
                </c:pt>
                <c:pt idx="11">
                  <c:v>7636</c:v>
                </c:pt>
              </c:numCache>
            </c:numRef>
          </c:val>
          <c:extLst>
            <c:ext xmlns:c16="http://schemas.microsoft.com/office/drawing/2014/chart" uri="{C3380CC4-5D6E-409C-BE32-E72D297353CC}">
              <c16:uniqueId val="{00000001-99AF-4B12-8601-6FE2D3D030C8}"/>
            </c:ext>
          </c:extLst>
        </c:ser>
        <c:dLbls>
          <c:showLegendKey val="0"/>
          <c:showVal val="0"/>
          <c:showCatName val="0"/>
          <c:showSerName val="0"/>
          <c:showPercent val="0"/>
          <c:showBubbleSize val="0"/>
        </c:dLbls>
        <c:gapWidth val="100"/>
        <c:axId val="232657280"/>
        <c:axId val="232658816"/>
      </c:barChart>
      <c:catAx>
        <c:axId val="232657280"/>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658816"/>
        <c:crosses val="autoZero"/>
        <c:auto val="1"/>
        <c:lblAlgn val="ctr"/>
        <c:lblOffset val="50"/>
        <c:noMultiLvlLbl val="0"/>
      </c:catAx>
      <c:valAx>
        <c:axId val="232658816"/>
        <c:scaling>
          <c:orientation val="minMax"/>
        </c:scaling>
        <c:delete val="0"/>
        <c:axPos val="l"/>
        <c:numFmt formatCode="General"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657280"/>
        <c:crosses val="autoZero"/>
        <c:crossBetween val="between"/>
        <c:majorUnit val="2000"/>
      </c:valAx>
      <c:spPr>
        <a:ln>
          <a:noFill/>
        </a:ln>
      </c:spPr>
    </c:plotArea>
    <c:legend>
      <c:legendPos val="t"/>
      <c:layout>
        <c:manualLayout>
          <c:xMode val="edge"/>
          <c:yMode val="edge"/>
          <c:x val="0.3279412210845658"/>
          <c:y val="0.14136125178326828"/>
          <c:w val="0.59500151687523706"/>
          <c:h val="0.14301385123422058"/>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361" footer="0.49212598450000361"/>
    <c:pageSetup paperSize="9" orientation="portrait" verticalDpi="1200"/>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[1]Graphiken!$I$29</c:f>
          <c:strCache>
            <c:ptCount val="1"/>
            <c:pt idx="0">
              <c:v>Wohnungen je Wohnungsgröße und durchschnittliche Haushaltgröße in der Stadt Ingolstadt am 31.12.2024</c:v>
            </c:pt>
          </c:strCache>
        </c:strRef>
      </c:tx>
      <c:layout>
        <c:manualLayout>
          <c:xMode val="edge"/>
          <c:yMode val="edge"/>
          <c:x val="0.16404057641259007"/>
          <c:y val="1.0012447354510887E-2"/>
        </c:manualLayout>
      </c:layout>
      <c:overlay val="0"/>
      <c:spPr>
        <a:solidFill>
          <a:srgbClr val="FFFFFF"/>
        </a:solidFill>
        <a:ln w="12700">
          <a:noFill/>
          <a:prstDash val="solid"/>
        </a:ln>
      </c:spPr>
      <c:txPr>
        <a:bodyPr/>
        <a:lstStyle/>
        <a:p>
          <a:pPr>
            <a:defRPr sz="1200" b="1" i="0" u="none" strike="noStrike" baseline="0">
              <a:solidFill>
                <a:srgbClr val="000000"/>
              </a:solidFill>
              <a:latin typeface="Arial"/>
              <a:ea typeface="Arial"/>
              <a:cs typeface="Arial"/>
            </a:defRPr>
          </a:pPr>
          <a:endParaRPr lang="de-DE"/>
        </a:p>
      </c:txPr>
    </c:title>
    <c:autoTitleDeleted val="0"/>
    <c:plotArea>
      <c:layout>
        <c:manualLayout>
          <c:layoutTarget val="inner"/>
          <c:xMode val="edge"/>
          <c:yMode val="edge"/>
          <c:x val="0.10516843580393159"/>
          <c:y val="0.17405342274799429"/>
          <c:w val="0.86467385085769488"/>
          <c:h val="0.53148584127989029"/>
        </c:manualLayout>
      </c:layout>
      <c:barChart>
        <c:barDir val="col"/>
        <c:grouping val="clustered"/>
        <c:varyColors val="0"/>
        <c:ser>
          <c:idx val="2"/>
          <c:order val="0"/>
          <c:tx>
            <c:strRef>
              <c:f>'[1]Wohnungen u. Wohngeb. 2024'!$L$4</c:f>
              <c:strCache>
                <c:ptCount val="1"/>
                <c:pt idx="0">
                  <c:v>Räume je Einw.</c:v>
                </c:pt>
              </c:strCache>
            </c:strRef>
          </c:tx>
          <c:spPr>
            <a:solidFill>
              <a:schemeClr val="bg1">
                <a:lumMod val="50000"/>
              </a:schemeClr>
            </a:solidFill>
          </c:spPr>
          <c:invertIfNegative val="0"/>
          <c:cat>
            <c:strRef>
              <c:f>'[1]Wohnungen u. Wohngeb. 2024'!$B$70:$B$81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'[1]Wohnungen u. Wohngeb. 2024'!$L$70:$L$81</c:f>
              <c:numCache>
                <c:formatCode>General</c:formatCode>
                <c:ptCount val="12"/>
                <c:pt idx="0">
                  <c:v>1.9030338389731623</c:v>
                </c:pt>
                <c:pt idx="1">
                  <c:v>1.5002540650406504</c:v>
                </c:pt>
                <c:pt idx="2">
                  <c:v>1.7583066067992303</c:v>
                </c:pt>
                <c:pt idx="3">
                  <c:v>1.847829215639242</c:v>
                </c:pt>
                <c:pt idx="4">
                  <c:v>2.2086587436332765</c:v>
                </c:pt>
                <c:pt idx="5">
                  <c:v>2.1996086105675148</c:v>
                </c:pt>
                <c:pt idx="6">
                  <c:v>2.1181818181818182</c:v>
                </c:pt>
                <c:pt idx="7">
                  <c:v>2.0583124477861321</c:v>
                </c:pt>
                <c:pt idx="8">
                  <c:v>2.0818803418803418</c:v>
                </c:pt>
                <c:pt idx="9">
                  <c:v>2.1887651821862346</c:v>
                </c:pt>
                <c:pt idx="10">
                  <c:v>1.8918544194107452</c:v>
                </c:pt>
                <c:pt idx="11">
                  <c:v>2.0516302521008405</c:v>
                </c:pt>
              </c:numCache>
            </c:numRef>
          </c:val>
          <c:extLst>
            <c:ext xmlns:c16="http://schemas.microsoft.com/office/drawing/2014/chart" uri="{C3380CC4-5D6E-409C-BE32-E72D297353CC}">
              <c16:uniqueId val="{00000000-F5F6-4448-992C-E7850B2A49E7}"/>
            </c:ext>
          </c:extLst>
        </c:ser>
        <c:ser>
          <c:idx val="0"/>
          <c:order val="1"/>
          <c:tx>
            <c:strRef>
              <c:f>'[1]Wohnungen u. Wohngeb. 2024'!$O$4</c:f>
              <c:strCache>
                <c:ptCount val="1"/>
                <c:pt idx="0">
                  <c:v>Durchschnittl. HH-Größe</c:v>
                </c:pt>
              </c:strCache>
            </c:strRef>
          </c:tx>
          <c:spPr>
            <a:solidFill>
              <a:srgbClr val="CD3962"/>
            </a:solidFill>
          </c:spPr>
          <c:invertIfNegative val="0"/>
          <c:cat>
            <c:strRef>
              <c:f>'[1]Wohnungen u. Wohngeb. 2024'!$B$70:$B$81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'[1]Wohnungen u. Wohngeb. 2024'!$O$70:$O$81</c:f>
              <c:numCache>
                <c:formatCode>General</c:formatCode>
                <c:ptCount val="12"/>
                <c:pt idx="0">
                  <c:v>1.8023133543638274</c:v>
                </c:pt>
                <c:pt idx="1">
                  <c:v>2.1888555221888555</c:v>
                </c:pt>
                <c:pt idx="2">
                  <c:v>1.9416306874792428</c:v>
                </c:pt>
                <c:pt idx="3">
                  <c:v>2.1507428807263724</c:v>
                </c:pt>
                <c:pt idx="4">
                  <c:v>2.0856940509915014</c:v>
                </c:pt>
                <c:pt idx="5">
                  <c:v>2.3447537473233404</c:v>
                </c:pt>
                <c:pt idx="6">
                  <c:v>2.3327049952874646</c:v>
                </c:pt>
                <c:pt idx="7">
                  <c:v>2.1482412060301508</c:v>
                </c:pt>
                <c:pt idx="8">
                  <c:v>2.2302706824247047</c:v>
                </c:pt>
                <c:pt idx="9">
                  <c:v>2.2515952597994531</c:v>
                </c:pt>
                <c:pt idx="10">
                  <c:v>1.922051965356429</c:v>
                </c:pt>
                <c:pt idx="11">
                  <c:v>1.9480094290204295</c:v>
                </c:pt>
              </c:numCache>
            </c:numRef>
          </c:val>
          <c:extLst>
            <c:ext xmlns:c16="http://schemas.microsoft.com/office/drawing/2014/chart" uri="{C3380CC4-5D6E-409C-BE32-E72D297353CC}">
              <c16:uniqueId val="{00000001-F5F6-4448-992C-E7850B2A49E7}"/>
            </c:ext>
          </c:extLst>
        </c:ser>
        <c:dLbls>
          <c:showLegendKey val="0"/>
          <c:showVal val="0"/>
          <c:showCatName val="0"/>
          <c:showSerName val="0"/>
          <c:showPercent val="0"/>
          <c:showBubbleSize val="0"/>
        </c:dLbls>
        <c:gapWidth val="100"/>
        <c:axId val="232700544"/>
        <c:axId val="232710528"/>
      </c:barChart>
      <c:catAx>
        <c:axId val="232700544"/>
        <c:scaling>
          <c:orientation val="minMax"/>
        </c:scaling>
        <c:delete val="0"/>
        <c:axPos val="b"/>
        <c:numFmt formatCode="General" sourceLinked="1"/>
        <c:majorTickMark val="none"/>
        <c:minorTickMark val="none"/>
        <c:tickLblPos val="nextTo"/>
        <c:txPr>
          <a:bodyPr rot="-2700000" vert="horz"/>
          <a:lstStyle/>
          <a:p>
            <a:pPr>
              <a:defRPr sz="1000" b="1" i="0" u="none" strike="noStrike" baseline="0">
                <a:solidFill>
                  <a:srgbClr val="000000"/>
                </a:solidFill>
                <a:latin typeface="Arial"/>
                <a:ea typeface="Arial"/>
                <a:cs typeface="Arial"/>
              </a:defRPr>
            </a:pPr>
            <a:endParaRPr lang="de-DE"/>
          </a:p>
        </c:txPr>
        <c:crossAx val="232710528"/>
        <c:crosses val="autoZero"/>
        <c:auto val="1"/>
        <c:lblAlgn val="ctr"/>
        <c:lblOffset val="50"/>
        <c:noMultiLvlLbl val="0"/>
      </c:catAx>
      <c:valAx>
        <c:axId val="232710528"/>
        <c:scaling>
          <c:orientation val="minMax"/>
        </c:scaling>
        <c:delete val="0"/>
        <c:axPos val="l"/>
        <c:numFmt formatCode="General"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2700544"/>
        <c:crosses val="autoZero"/>
        <c:crossBetween val="between"/>
      </c:valAx>
      <c:spPr>
        <a:ln>
          <a:noFill/>
        </a:ln>
      </c:spPr>
    </c:plotArea>
    <c:legend>
      <c:legendPos val="t"/>
      <c:layout>
        <c:manualLayout>
          <c:xMode val="edge"/>
          <c:yMode val="edge"/>
          <c:x val="0.15305233716988334"/>
          <c:y val="0.14813981087292377"/>
          <c:w val="0.69799242895367164"/>
          <c:h val="6.3929284557133814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Entwicklung des Wohnungsbestandes in</a:t>
            </a:r>
            <a:r>
              <a:rPr lang="en-US" sz="1200" baseline="0"/>
              <a:t> Ingolstadt </a:t>
            </a:r>
            <a:r>
              <a:rPr lang="en-US" sz="1200"/>
              <a:t>seit 2016</a:t>
            </a:r>
          </a:p>
        </c:rich>
      </c:tx>
      <c:layout>
        <c:manualLayout>
          <c:xMode val="edge"/>
          <c:yMode val="edge"/>
          <c:x val="0.1654691288539506"/>
          <c:y val="2.3212656612697762E-2"/>
        </c:manualLayout>
      </c:layout>
      <c:overlay val="0"/>
    </c:title>
    <c:autoTitleDeleted val="0"/>
    <c:plotArea>
      <c:layout>
        <c:manualLayout>
          <c:layoutTarget val="inner"/>
          <c:xMode val="edge"/>
          <c:yMode val="edge"/>
          <c:x val="9.6880098071573384E-2"/>
          <c:y val="0.17284789832305444"/>
          <c:w val="0.88095285254186495"/>
          <c:h val="0.67092454533609103"/>
        </c:manualLayout>
      </c:layout>
      <c:barChart>
        <c:barDir val="col"/>
        <c:grouping val="clustered"/>
        <c:varyColors val="0"/>
        <c:ser>
          <c:idx val="0"/>
          <c:order val="0"/>
          <c:tx>
            <c:strRef>
              <c:f>'Entw. der Wohnungen'!$B$84</c:f>
              <c:strCache>
                <c:ptCount val="1"/>
                <c:pt idx="0">
                  <c:v>Stadt Ingolstadt</c:v>
                </c:pt>
              </c:strCache>
            </c:strRef>
          </c:tx>
          <c:spPr>
            <a:solidFill>
              <a:srgbClr val="1E3F6D"/>
            </a:solidFill>
          </c:spPr>
          <c:invertIfNegative val="0"/>
          <c:dLbls>
            <c:spPr>
              <a:solidFill>
                <a:schemeClr val="bg1"/>
              </a:solidFill>
              <a:ln>
                <a:noFill/>
              </a:ln>
              <a:effectLst/>
            </c:spPr>
            <c:txPr>
              <a:bodyPr wrap="square" lIns="38100" tIns="19050" rIns="38100" bIns="19050" anchor="ctr">
                <a:spAutoFit/>
              </a:bodyPr>
              <a:lstStyle/>
              <a:p>
                <a:pPr>
                  <a:defRPr sz="105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'Entw. der Wohnungen'!$D$5:$L$5</c:f>
              <c:numCache>
                <c:formatCode>General</c:formatCode>
                <c:ptCount val="9"/>
                <c:pt idx="0">
                  <c:v>2016</c:v>
                </c:pt>
                <c:pt idx="1">
                  <c:v>2017</c:v>
                </c:pt>
                <c:pt idx="2">
                  <c:v>2018</c:v>
                </c:pt>
                <c:pt idx="3">
                  <c:v>2019</c:v>
                </c:pt>
                <c:pt idx="4">
                  <c:v>2020</c:v>
                </c:pt>
                <c:pt idx="5">
                  <c:v>2021</c:v>
                </c:pt>
                <c:pt idx="6">
                  <c:v>2022</c:v>
                </c:pt>
                <c:pt idx="7">
                  <c:v>2023</c:v>
                </c:pt>
                <c:pt idx="8">
                  <c:v>2024</c:v>
                </c:pt>
              </c:numCache>
            </c:numRef>
          </c:cat>
          <c:val>
            <c:numRef>
              <c:f>'Entw. der Wohnungen'!$D$84:$L$84</c:f>
              <c:numCache>
                <c:formatCode>#,##0_);\(#,##0\)</c:formatCode>
                <c:ptCount val="9"/>
                <c:pt idx="0">
                  <c:v>67030</c:v>
                </c:pt>
                <c:pt idx="1">
                  <c:v>68003</c:v>
                </c:pt>
                <c:pt idx="2">
                  <c:v>69603</c:v>
                </c:pt>
                <c:pt idx="3">
                  <c:v>70390</c:v>
                </c:pt>
                <c:pt idx="4">
                  <c:v>71508</c:v>
                </c:pt>
                <c:pt idx="5">
                  <c:v>72322</c:v>
                </c:pt>
                <c:pt idx="6">
                  <c:v>73251</c:v>
                </c:pt>
                <c:pt idx="7">
                  <c:v>73957</c:v>
                </c:pt>
                <c:pt idx="8">
                  <c:v>74713</c:v>
                </c:pt>
              </c:numCache>
            </c:numRef>
          </c:val>
          <c:extLst>
            <c:ext xmlns:c16="http://schemas.microsoft.com/office/drawing/2014/chart" uri="{C3380CC4-5D6E-409C-BE32-E72D297353CC}">
              <c16:uniqueId val="{00000000-F453-4F80-A657-136407B02A72}"/>
            </c:ext>
          </c:extLst>
        </c:ser>
        <c:dLbls>
          <c:showLegendKey val="0"/>
          <c:showVal val="0"/>
          <c:showCatName val="0"/>
          <c:showSerName val="0"/>
          <c:showPercent val="0"/>
          <c:showBubbleSize val="0"/>
        </c:dLbls>
        <c:gapWidth val="70"/>
        <c:axId val="234365696"/>
        <c:axId val="234367232"/>
      </c:barChart>
      <c:catAx>
        <c:axId val="234365696"/>
        <c:scaling>
          <c:orientation val="minMax"/>
        </c:scaling>
        <c:delete val="0"/>
        <c:axPos val="b"/>
        <c:numFmt formatCode="General" sourceLinked="1"/>
        <c:majorTickMark val="out"/>
        <c:minorTickMark val="none"/>
        <c:tickLblPos val="nextTo"/>
        <c:txPr>
          <a:bodyPr/>
          <a:lstStyle/>
          <a:p>
            <a:pPr>
              <a:defRPr sz="1200" b="1"/>
            </a:pPr>
            <a:endParaRPr lang="de-DE"/>
          </a:p>
        </c:txPr>
        <c:crossAx val="234367232"/>
        <c:crosses val="autoZero"/>
        <c:auto val="1"/>
        <c:lblAlgn val="ctr"/>
        <c:lblOffset val="100"/>
        <c:noMultiLvlLbl val="0"/>
      </c:catAx>
      <c:valAx>
        <c:axId val="234367232"/>
        <c:scaling>
          <c:orientation val="minMax"/>
          <c:min val="0"/>
        </c:scaling>
        <c:delete val="0"/>
        <c:axPos val="l"/>
        <c:majorGridlines>
          <c:spPr>
            <a:ln w="3175">
              <a:prstDash val="sysDot"/>
            </a:ln>
          </c:spPr>
        </c:majorGridlines>
        <c:numFmt formatCode="#,##0_);\(#,##0\)" sourceLinked="1"/>
        <c:majorTickMark val="out"/>
        <c:minorTickMark val="none"/>
        <c:tickLblPos val="nextTo"/>
        <c:txPr>
          <a:bodyPr/>
          <a:lstStyle/>
          <a:p>
            <a:pPr>
              <a:defRPr sz="1200" b="1"/>
            </a:pPr>
            <a:endParaRPr lang="de-DE"/>
          </a:p>
        </c:txPr>
        <c:crossAx val="234365696"/>
        <c:crosses val="autoZero"/>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sz="1200" baseline="0"/>
              <a:t>Entwicklung des Wohnungsbestands in den Stadtbezirken</a:t>
            </a:r>
            <a:endParaRPr lang="de-DE" sz="1200"/>
          </a:p>
        </c:rich>
      </c:tx>
      <c:layout>
        <c:manualLayout>
          <c:xMode val="edge"/>
          <c:yMode val="edge"/>
          <c:x val="0.1857129189349509"/>
          <c:y val="1.0012369865250097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0409449706105126"/>
          <c:w val="0.87335929003349722"/>
          <c:h val="0.58231165592571699"/>
        </c:manualLayout>
      </c:layout>
      <c:barChart>
        <c:barDir val="col"/>
        <c:grouping val="clustered"/>
        <c:varyColors val="0"/>
        <c:ser>
          <c:idx val="2"/>
          <c:order val="0"/>
          <c:tx>
            <c:strRef>
              <c:f>'Entw. der Wohnungen'!$D$5</c:f>
              <c:strCache>
                <c:ptCount val="1"/>
                <c:pt idx="0">
                  <c:v>2016</c:v>
                </c:pt>
              </c:strCache>
            </c:strRef>
          </c:tx>
          <c:spPr>
            <a:solidFill>
              <a:srgbClr val="8C9CB6"/>
            </a:solidFill>
          </c:spPr>
          <c:invertIfNegative val="0"/>
          <c:dLbls>
            <c:dLbl>
              <c:idx val="1"/>
              <c:layout>
                <c:manualLayout>
                  <c:x val="0"/>
                  <c:y val="9.1453194866955405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4E5-4A19-81BF-8AFB0A9147AF}"/>
                </c:ext>
              </c:extLst>
            </c:dLbl>
            <c:dLbl>
              <c:idx val="2"/>
              <c:layout>
                <c:manualLayout>
                  <c:x val="-1.4732965009208137E-2"/>
                  <c:y val="-1.371797923004333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4E5-4A19-81BF-8AFB0A9147AF}"/>
                </c:ext>
              </c:extLst>
            </c:dLbl>
            <c:dLbl>
              <c:idx val="3"/>
              <c:layout>
                <c:manualLayout>
                  <c:x val="0"/>
                  <c:y val="-1.37179792300433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4E5-4A19-81BF-8AFB0A9147AF}"/>
                </c:ext>
              </c:extLst>
            </c:dLbl>
            <c:dLbl>
              <c:idx val="7"/>
              <c:layout>
                <c:manualLayout>
                  <c:x val="0"/>
                  <c:y val="9.14531948669545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64E5-4A19-81BF-8AFB0A9147AF}"/>
                </c:ext>
              </c:extLst>
            </c:dLbl>
            <c:dLbl>
              <c:idx val="8"/>
              <c:layout>
                <c:manualLayout>
                  <c:x val="0"/>
                  <c:y val="9.1453194866954572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64E5-4A19-81BF-8AFB0A9147AF}"/>
                </c:ext>
              </c:extLst>
            </c:dLbl>
            <c:dLbl>
              <c:idx val="9"/>
              <c:layout>
                <c:manualLayout>
                  <c:x val="0"/>
                  <c:y val="-1.3717979230043394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64E5-4A19-81BF-8AFB0A9147AF}"/>
                </c:ext>
              </c:extLst>
            </c:dLbl>
            <c:spPr>
              <a:noFill/>
              <a:ln>
                <a:noFill/>
              </a:ln>
              <a:effectLst/>
            </c:spPr>
            <c:txPr>
              <a:bodyPr wrap="square" lIns="38100" tIns="19050" rIns="38100" bIns="19050" anchor="ctr">
                <a:spAutoFit/>
              </a:bodyPr>
              <a:lstStyle/>
              <a:p>
                <a:pPr>
                  <a:defRPr sz="900" b="1">
                    <a:solidFill>
                      <a:schemeClr val="bg1">
                        <a:lumMod val="50000"/>
                      </a:schemeClr>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'Entw. der Wohnungen'!$D$71:$D$82</c:f>
              <c:numCache>
                <c:formatCode>#,##0_);\(#,##0\)</c:formatCode>
                <c:ptCount val="12"/>
                <c:pt idx="0">
                  <c:v>8679</c:v>
                </c:pt>
                <c:pt idx="1">
                  <c:v>8470</c:v>
                </c:pt>
                <c:pt idx="2">
                  <c:v>10280</c:v>
                </c:pt>
                <c:pt idx="3">
                  <c:v>8457</c:v>
                </c:pt>
                <c:pt idx="4">
                  <c:v>5101</c:v>
                </c:pt>
                <c:pt idx="5">
                  <c:v>2872</c:v>
                </c:pt>
                <c:pt idx="6">
                  <c:v>1981</c:v>
                </c:pt>
                <c:pt idx="7">
                  <c:v>2413</c:v>
                </c:pt>
                <c:pt idx="8">
                  <c:v>2381</c:v>
                </c:pt>
                <c:pt idx="9">
                  <c:v>3799</c:v>
                </c:pt>
                <c:pt idx="10">
                  <c:v>5392</c:v>
                </c:pt>
                <c:pt idx="11">
                  <c:v>7205</c:v>
                </c:pt>
              </c:numCache>
            </c:numRef>
          </c:val>
          <c:extLst>
            <c:ext xmlns:c16="http://schemas.microsoft.com/office/drawing/2014/chart" uri="{C3380CC4-5D6E-409C-BE32-E72D297353CC}">
              <c16:uniqueId val="{00000000-13B6-4A2B-8784-651AD7071135}"/>
            </c:ext>
          </c:extLst>
        </c:ser>
        <c:ser>
          <c:idx val="0"/>
          <c:order val="1"/>
          <c:tx>
            <c:strRef>
              <c:f>'Entw. der Wohnungen'!$H$5</c:f>
              <c:strCache>
                <c:ptCount val="1"/>
                <c:pt idx="0">
                  <c:v>2020</c:v>
                </c:pt>
              </c:strCache>
            </c:strRef>
          </c:tx>
          <c:spPr>
            <a:solidFill>
              <a:schemeClr val="accent1">
                <a:lumMod val="75000"/>
              </a:schemeClr>
            </a:solidFill>
          </c:spPr>
          <c:invertIfNegative val="0"/>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'Entw. der Wohnungen'!$H$71:$H$82</c:f>
              <c:numCache>
                <c:formatCode>#,##0_);\(#,##0\)</c:formatCode>
                <c:ptCount val="12"/>
                <c:pt idx="0">
                  <c:v>9209</c:v>
                </c:pt>
                <c:pt idx="1">
                  <c:v>8701</c:v>
                </c:pt>
                <c:pt idx="2">
                  <c:v>11366</c:v>
                </c:pt>
                <c:pt idx="3">
                  <c:v>9072</c:v>
                </c:pt>
                <c:pt idx="4">
                  <c:v>5397</c:v>
                </c:pt>
                <c:pt idx="5">
                  <c:v>3132</c:v>
                </c:pt>
                <c:pt idx="6">
                  <c:v>2068</c:v>
                </c:pt>
                <c:pt idx="7">
                  <c:v>2581</c:v>
                </c:pt>
                <c:pt idx="8">
                  <c:v>2469</c:v>
                </c:pt>
                <c:pt idx="9">
                  <c:v>4200</c:v>
                </c:pt>
                <c:pt idx="10">
                  <c:v>5837</c:v>
                </c:pt>
                <c:pt idx="11">
                  <c:v>7476</c:v>
                </c:pt>
              </c:numCache>
            </c:numRef>
          </c:val>
          <c:extLst>
            <c:ext xmlns:c16="http://schemas.microsoft.com/office/drawing/2014/chart" uri="{C3380CC4-5D6E-409C-BE32-E72D297353CC}">
              <c16:uniqueId val="{00000001-13B6-4A2B-8784-651AD7071135}"/>
            </c:ext>
          </c:extLst>
        </c:ser>
        <c:ser>
          <c:idx val="1"/>
          <c:order val="2"/>
          <c:tx>
            <c:strRef>
              <c:f>'Entw. der Wohnungen'!$L$5</c:f>
              <c:strCache>
                <c:ptCount val="1"/>
                <c:pt idx="0">
                  <c:v>2024</c:v>
                </c:pt>
              </c:strCache>
            </c:strRef>
          </c:tx>
          <c:spPr>
            <a:solidFill>
              <a:srgbClr val="CD3962"/>
            </a:solidFill>
          </c:spPr>
          <c:invertIfNegative val="0"/>
          <c:dLbls>
            <c:dLbl>
              <c:idx val="1"/>
              <c:layout>
                <c:manualLayout>
                  <c:x val="0"/>
                  <c:y val="-1.3717979230043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64E5-4A19-81BF-8AFB0A9147AF}"/>
                </c:ext>
              </c:extLst>
            </c:dLbl>
            <c:dLbl>
              <c:idx val="4"/>
              <c:layout>
                <c:manualLayout>
                  <c:x val="1.841620626151013E-3"/>
                  <c:y val="-2.2863298716738895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4E5-4A19-81BF-8AFB0A9147AF}"/>
                </c:ext>
              </c:extLst>
            </c:dLbl>
            <c:dLbl>
              <c:idx val="5"/>
              <c:layout>
                <c:manualLayout>
                  <c:x val="0"/>
                  <c:y val="-3.658127794678216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4E5-4A19-81BF-8AFB0A9147AF}"/>
                </c:ext>
              </c:extLst>
            </c:dLbl>
            <c:dLbl>
              <c:idx val="6"/>
              <c:layout>
                <c:manualLayout>
                  <c:x val="0"/>
                  <c:y val="-5.029925717682547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64E5-4A19-81BF-8AFB0A9147AF}"/>
                </c:ext>
              </c:extLst>
            </c:dLbl>
            <c:dLbl>
              <c:idx val="7"/>
              <c:layout>
                <c:manualLayout>
                  <c:x val="0"/>
                  <c:y val="-1.3717979230043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64E5-4A19-81BF-8AFB0A9147AF}"/>
                </c:ext>
              </c:extLst>
            </c:dLbl>
            <c:dLbl>
              <c:idx val="8"/>
              <c:layout>
                <c:manualLayout>
                  <c:x val="0"/>
                  <c:y val="-1.371797923004331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64E5-4A19-81BF-8AFB0A9147AF}"/>
                </c:ext>
              </c:extLst>
            </c:dLbl>
            <c:dLbl>
              <c:idx val="9"/>
              <c:layout>
                <c:manualLayout>
                  <c:x val="-1.1049723756906077E-2"/>
                  <c:y val="-2.7435958460086621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64E5-4A19-81BF-8AFB0A9147AF}"/>
                </c:ext>
              </c:extLst>
            </c:dLbl>
            <c:dLbl>
              <c:idx val="10"/>
              <c:layout>
                <c:manualLayout>
                  <c:x val="-5.5248618784530384E-3"/>
                  <c:y val="-1.3717979230043352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4E5-4A19-81BF-8AFB0A9147AF}"/>
                </c:ext>
              </c:extLst>
            </c:dLbl>
            <c:dLbl>
              <c:idx val="11"/>
              <c:layout>
                <c:manualLayout>
                  <c:x val="5.524861878452904E-3"/>
                  <c:y val="-2.2863298716738849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4E5-4A19-81BF-8AFB0A9147AF}"/>
                </c:ext>
              </c:extLst>
            </c:dLbl>
            <c:spPr>
              <a:noFill/>
              <a:ln>
                <a:noFill/>
              </a:ln>
              <a:effectLst/>
            </c:spPr>
            <c:txPr>
              <a:bodyPr wrap="square" lIns="38100" tIns="19050" rIns="38100" bIns="19050" anchor="ctr">
                <a:spAutoFit/>
              </a:bodyPr>
              <a:lstStyle/>
              <a:p>
                <a:pPr>
                  <a:defRPr sz="900" b="1">
                    <a:solidFill>
                      <a:srgbClr val="CD3962"/>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'Entw. der Wohnungen'!$B$71:$B$82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'Entw. der Wohnungen'!$L$71:$L$82</c:f>
              <c:numCache>
                <c:formatCode>#,##0_);\(#,##0\)</c:formatCode>
                <c:ptCount val="12"/>
                <c:pt idx="0" formatCode="General">
                  <c:v>9510</c:v>
                </c:pt>
                <c:pt idx="1">
                  <c:v>8991</c:v>
                </c:pt>
                <c:pt idx="2">
                  <c:v>12044</c:v>
                </c:pt>
                <c:pt idx="3">
                  <c:v>9692</c:v>
                </c:pt>
                <c:pt idx="4">
                  <c:v>5648</c:v>
                </c:pt>
                <c:pt idx="5">
                  <c:v>3269</c:v>
                </c:pt>
                <c:pt idx="6">
                  <c:v>2122</c:v>
                </c:pt>
                <c:pt idx="7">
                  <c:v>2786</c:v>
                </c:pt>
                <c:pt idx="8">
                  <c:v>2623</c:v>
                </c:pt>
                <c:pt idx="9">
                  <c:v>4388</c:v>
                </c:pt>
                <c:pt idx="10">
                  <c:v>6004</c:v>
                </c:pt>
                <c:pt idx="11">
                  <c:v>7636</c:v>
                </c:pt>
              </c:numCache>
            </c:numRef>
          </c:val>
          <c:extLst>
            <c:ext xmlns:c16="http://schemas.microsoft.com/office/drawing/2014/chart" uri="{C3380CC4-5D6E-409C-BE32-E72D297353CC}">
              <c16:uniqueId val="{00000002-13B6-4A2B-8784-651AD7071135}"/>
            </c:ext>
          </c:extLst>
        </c:ser>
        <c:dLbls>
          <c:showLegendKey val="0"/>
          <c:showVal val="0"/>
          <c:showCatName val="0"/>
          <c:showSerName val="0"/>
          <c:showPercent val="0"/>
          <c:showBubbleSize val="0"/>
        </c:dLbls>
        <c:gapWidth val="100"/>
        <c:axId val="234384768"/>
        <c:axId val="234386560"/>
      </c:barChart>
      <c:catAx>
        <c:axId val="234384768"/>
        <c:scaling>
          <c:orientation val="minMax"/>
        </c:scaling>
        <c:delete val="0"/>
        <c:axPos val="b"/>
        <c:numFmt formatCode="General" sourceLinked="1"/>
        <c:majorTickMark val="none"/>
        <c:minorTickMark val="none"/>
        <c:tickLblPos val="nextTo"/>
        <c:txPr>
          <a:bodyPr rot="-1200000" vert="horz"/>
          <a:lstStyle/>
          <a:p>
            <a:pPr>
              <a:defRPr sz="1200" b="1" i="0" u="none" strike="noStrike" baseline="0">
                <a:solidFill>
                  <a:srgbClr val="000000"/>
                </a:solidFill>
                <a:latin typeface="Arial"/>
                <a:ea typeface="Arial"/>
                <a:cs typeface="Arial"/>
              </a:defRPr>
            </a:pPr>
            <a:endParaRPr lang="de-DE"/>
          </a:p>
        </c:txPr>
        <c:crossAx val="234386560"/>
        <c:crosses val="autoZero"/>
        <c:auto val="1"/>
        <c:lblAlgn val="ctr"/>
        <c:lblOffset val="50"/>
        <c:tickLblSkip val="1"/>
        <c:noMultiLvlLbl val="0"/>
      </c:catAx>
      <c:valAx>
        <c:axId val="234386560"/>
        <c:scaling>
          <c:orientation val="minMax"/>
        </c:scaling>
        <c:delete val="0"/>
        <c:axPos val="l"/>
        <c:majorGridlines>
          <c:spPr>
            <a:ln w="3175">
              <a:solidFill>
                <a:schemeClr val="bg1">
                  <a:lumMod val="95000"/>
                </a:schemeClr>
              </a:solidFill>
              <a:prstDash val="sysDot"/>
            </a:ln>
          </c:spPr>
        </c:majorGridlines>
        <c:numFmt formatCode="#,##0_);\(#,##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4384768"/>
        <c:crosses val="autoZero"/>
        <c:crossBetween val="between"/>
      </c:valAx>
      <c:spPr>
        <a:ln>
          <a:noFill/>
        </a:ln>
      </c:spPr>
    </c:plotArea>
    <c:legend>
      <c:legendPos val="t"/>
      <c:layout>
        <c:manualLayout>
          <c:xMode val="edge"/>
          <c:yMode val="edge"/>
          <c:x val="0.48454401763315497"/>
          <c:y val="0.13351942187197807"/>
          <c:w val="0.30145285224315643"/>
          <c:h val="8.8993100239201386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sz="1200" baseline="0"/>
              <a:t>Baufertigstellungen 2024 </a:t>
            </a:r>
            <a:endParaRPr lang="de-DE" sz="1200"/>
          </a:p>
        </c:rich>
      </c:tx>
      <c:layout>
        <c:manualLayout>
          <c:xMode val="edge"/>
          <c:yMode val="edge"/>
          <c:x val="0.34128291247921921"/>
          <c:y val="3.0711143381495304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1092743439962115"/>
          <c:w val="0.87335929003349722"/>
          <c:h val="0.6950188291680931"/>
        </c:manualLayout>
      </c:layout>
      <c:barChart>
        <c:barDir val="col"/>
        <c:grouping val="clustered"/>
        <c:varyColors val="0"/>
        <c:ser>
          <c:idx val="2"/>
          <c:order val="0"/>
          <c:tx>
            <c:v>Wohngebäude</c:v>
          </c:tx>
          <c:spPr>
            <a:solidFill>
              <a:schemeClr val="bg1">
                <a:lumMod val="50000"/>
              </a:schemeClr>
            </a:solidFill>
          </c:spPr>
          <c:invertIfNegative val="0"/>
          <c:dLbls>
            <c:spPr>
              <a:noFill/>
              <a:ln>
                <a:noFill/>
              </a:ln>
              <a:effectLst/>
            </c:spPr>
            <c:txPr>
              <a:bodyPr wrap="square" lIns="38100" tIns="19050" rIns="38100" bIns="19050" anchor="ctr">
                <a:spAutoFit/>
              </a:bodyPr>
              <a:lstStyle/>
              <a:p>
                <a:pPr>
                  <a:defRPr sz="1100" b="1">
                    <a:solidFill>
                      <a:schemeClr val="tx1">
                        <a:lumMod val="65000"/>
                        <a:lumOff val="35000"/>
                      </a:schemeClr>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'Wohnungsbau (Fertigstell.)'!$B$70:$B$81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'Wohnungsbau (Fertigstell.)'!$D$70:$D$81</c:f>
              <c:numCache>
                <c:formatCode>#,##0_);\(#,##0\)</c:formatCode>
                <c:ptCount val="12"/>
                <c:pt idx="0">
                  <c:v>10</c:v>
                </c:pt>
                <c:pt idx="1">
                  <c:v>6</c:v>
                </c:pt>
                <c:pt idx="2">
                  <c:v>18</c:v>
                </c:pt>
                <c:pt idx="3">
                  <c:v>29</c:v>
                </c:pt>
                <c:pt idx="4">
                  <c:v>22</c:v>
                </c:pt>
                <c:pt idx="5">
                  <c:v>18</c:v>
                </c:pt>
                <c:pt idx="6">
                  <c:v>1</c:v>
                </c:pt>
                <c:pt idx="7">
                  <c:v>7</c:v>
                </c:pt>
                <c:pt idx="8">
                  <c:v>10</c:v>
                </c:pt>
                <c:pt idx="9">
                  <c:v>19</c:v>
                </c:pt>
                <c:pt idx="10">
                  <c:v>12</c:v>
                </c:pt>
                <c:pt idx="11">
                  <c:v>10</c:v>
                </c:pt>
              </c:numCache>
            </c:numRef>
          </c:val>
          <c:extLst>
            <c:ext xmlns:c16="http://schemas.microsoft.com/office/drawing/2014/chart" uri="{C3380CC4-5D6E-409C-BE32-E72D297353CC}">
              <c16:uniqueId val="{00000003-A2A2-4085-942F-B7E755CA6B87}"/>
            </c:ext>
          </c:extLst>
        </c:ser>
        <c:ser>
          <c:idx val="0"/>
          <c:order val="1"/>
          <c:tx>
            <c:v>Wohnungen</c:v>
          </c:tx>
          <c:spPr>
            <a:solidFill>
              <a:srgbClr val="CD3962"/>
            </a:solidFill>
          </c:spPr>
          <c:invertIfNegative val="0"/>
          <c:dLbls>
            <c:spPr>
              <a:noFill/>
              <a:ln>
                <a:noFill/>
              </a:ln>
              <a:effectLst/>
            </c:spPr>
            <c:txPr>
              <a:bodyPr wrap="square" lIns="38100" tIns="19050" rIns="38100" bIns="19050" anchor="ctr">
                <a:spAutoFit/>
              </a:bodyPr>
              <a:lstStyle/>
              <a:p>
                <a:pPr>
                  <a:defRPr sz="1100" b="1">
                    <a:solidFill>
                      <a:schemeClr val="accent2">
                        <a:lumMod val="75000"/>
                      </a:schemeClr>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'Wohnungsbau (Fertigstell.)'!$B$70:$B$81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'Wohnungsbau (Fertigstell.)'!$E$70:$E$81</c:f>
              <c:numCache>
                <c:formatCode>#,##0_);\(#,##0\)</c:formatCode>
                <c:ptCount val="12"/>
                <c:pt idx="0">
                  <c:v>33</c:v>
                </c:pt>
                <c:pt idx="1">
                  <c:v>103</c:v>
                </c:pt>
                <c:pt idx="2">
                  <c:v>302</c:v>
                </c:pt>
                <c:pt idx="3">
                  <c:v>102</c:v>
                </c:pt>
                <c:pt idx="4">
                  <c:v>31</c:v>
                </c:pt>
                <c:pt idx="5">
                  <c:v>18</c:v>
                </c:pt>
                <c:pt idx="6">
                  <c:v>5</c:v>
                </c:pt>
                <c:pt idx="7">
                  <c:v>22</c:v>
                </c:pt>
                <c:pt idx="8">
                  <c:v>45</c:v>
                </c:pt>
                <c:pt idx="9">
                  <c:v>33</c:v>
                </c:pt>
                <c:pt idx="10">
                  <c:v>45</c:v>
                </c:pt>
                <c:pt idx="11">
                  <c:v>24</c:v>
                </c:pt>
              </c:numCache>
            </c:numRef>
          </c:val>
          <c:extLst>
            <c:ext xmlns:c16="http://schemas.microsoft.com/office/drawing/2014/chart" uri="{C3380CC4-5D6E-409C-BE32-E72D297353CC}">
              <c16:uniqueId val="{00000005-A2A2-4085-942F-B7E755CA6B87}"/>
            </c:ext>
          </c:extLst>
        </c:ser>
        <c:dLbls>
          <c:showLegendKey val="0"/>
          <c:showVal val="0"/>
          <c:showCatName val="0"/>
          <c:showSerName val="0"/>
          <c:showPercent val="0"/>
          <c:showBubbleSize val="0"/>
        </c:dLbls>
        <c:gapWidth val="50"/>
        <c:axId val="234384768"/>
        <c:axId val="234386560"/>
      </c:barChart>
      <c:catAx>
        <c:axId val="234384768"/>
        <c:scaling>
          <c:orientation val="minMax"/>
        </c:scaling>
        <c:delete val="0"/>
        <c:axPos val="b"/>
        <c:numFmt formatCode="General" sourceLinked="1"/>
        <c:majorTickMark val="none"/>
        <c:minorTickMark val="none"/>
        <c:tickLblPos val="nextTo"/>
        <c:txPr>
          <a:bodyPr rot="-1200000" vert="horz"/>
          <a:lstStyle/>
          <a:p>
            <a:pPr>
              <a:defRPr sz="1200" b="1" i="0" u="none" strike="noStrike" baseline="0">
                <a:solidFill>
                  <a:srgbClr val="000000"/>
                </a:solidFill>
                <a:latin typeface="Arial"/>
                <a:ea typeface="Arial"/>
                <a:cs typeface="Arial"/>
              </a:defRPr>
            </a:pPr>
            <a:endParaRPr lang="de-DE"/>
          </a:p>
        </c:txPr>
        <c:crossAx val="234386560"/>
        <c:crosses val="autoZero"/>
        <c:auto val="1"/>
        <c:lblAlgn val="ctr"/>
        <c:lblOffset val="50"/>
        <c:tickLblSkip val="1"/>
        <c:noMultiLvlLbl val="0"/>
      </c:catAx>
      <c:valAx>
        <c:axId val="234386560"/>
        <c:scaling>
          <c:orientation val="minMax"/>
        </c:scaling>
        <c:delete val="0"/>
        <c:axPos val="l"/>
        <c:majorGridlines>
          <c:spPr>
            <a:ln w="3175">
              <a:prstDash val="sysDot"/>
            </a:ln>
          </c:spPr>
        </c:majorGridlines>
        <c:numFmt formatCode="#,##0_);\(#,##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4384768"/>
        <c:crosses val="autoZero"/>
        <c:crossBetween val="between"/>
      </c:valAx>
      <c:spPr>
        <a:ln>
          <a:noFill/>
        </a:ln>
      </c:spPr>
    </c:plotArea>
    <c:legend>
      <c:legendPos val="t"/>
      <c:layout>
        <c:manualLayout>
          <c:xMode val="edge"/>
          <c:yMode val="edge"/>
          <c:x val="0.52326424456385168"/>
          <c:y val="0.12427841336808458"/>
          <c:w val="0.43110939908489221"/>
          <c:h val="6.3286255931248092E-2"/>
        </c:manualLayout>
      </c:layout>
      <c:overlay val="0"/>
      <c:spPr>
        <a:solidFill>
          <a:schemeClr val="bg1"/>
        </a:solid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a:pPr>
            <a:r>
              <a:rPr lang="en-US" sz="1200"/>
              <a:t>Fertiggestellte Wohnungen in Ingolstadt seit 2011</a:t>
            </a:r>
          </a:p>
        </c:rich>
      </c:tx>
      <c:layout>
        <c:manualLayout>
          <c:xMode val="edge"/>
          <c:yMode val="edge"/>
          <c:x val="0.1654691288539506"/>
          <c:y val="2.3212656612697762E-2"/>
        </c:manualLayout>
      </c:layout>
      <c:overlay val="0"/>
    </c:title>
    <c:autoTitleDeleted val="0"/>
    <c:plotArea>
      <c:layout>
        <c:manualLayout>
          <c:layoutTarget val="inner"/>
          <c:xMode val="edge"/>
          <c:yMode val="edge"/>
          <c:x val="9.6880098071573384E-2"/>
          <c:y val="0.19575723137700571"/>
          <c:w val="0.88095285254186495"/>
          <c:h val="0.61746895040181837"/>
        </c:manualLayout>
      </c:layout>
      <c:barChart>
        <c:barDir val="col"/>
        <c:grouping val="clustered"/>
        <c:varyColors val="0"/>
        <c:ser>
          <c:idx val="0"/>
          <c:order val="0"/>
          <c:tx>
            <c:strRef>
              <c:f>'Entw. des Wohnungsbaus'!$B$83</c:f>
              <c:strCache>
                <c:ptCount val="1"/>
                <c:pt idx="0">
                  <c:v>Stadt Ingolstadt</c:v>
                </c:pt>
              </c:strCache>
            </c:strRef>
          </c:tx>
          <c:spPr>
            <a:solidFill>
              <a:srgbClr val="1E3F6D"/>
            </a:solidFill>
          </c:spPr>
          <c:invertIfNegative val="0"/>
          <c:dLbls>
            <c:spPr>
              <a:solidFill>
                <a:schemeClr val="bg1"/>
              </a:solidFill>
              <a:ln>
                <a:noFill/>
              </a:ln>
              <a:effectLst/>
            </c:spPr>
            <c:txPr>
              <a:bodyPr wrap="square" lIns="38100" tIns="19050" rIns="38100" bIns="19050" anchor="ctr">
                <a:spAutoFit/>
              </a:bodyPr>
              <a:lstStyle/>
              <a:p>
                <a:pPr>
                  <a:defRPr sz="1100" b="1"/>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f>'Entw. des Wohnungsbaus'!$C$4:$L$4</c:f>
              <c:numCache>
                <c:formatCode>General</c:formatCode>
                <c:ptCount val="10"/>
                <c:pt idx="0">
                  <c:v>2011</c:v>
                </c:pt>
                <c:pt idx="1">
                  <c:v>2016</c:v>
                </c:pt>
                <c:pt idx="2">
                  <c:v>2017</c:v>
                </c:pt>
                <c:pt idx="3">
                  <c:v>2018</c:v>
                </c:pt>
                <c:pt idx="4">
                  <c:v>2019</c:v>
                </c:pt>
                <c:pt idx="5">
                  <c:v>2020</c:v>
                </c:pt>
                <c:pt idx="6">
                  <c:v>2021</c:v>
                </c:pt>
                <c:pt idx="7">
                  <c:v>2022</c:v>
                </c:pt>
                <c:pt idx="8">
                  <c:v>2023</c:v>
                </c:pt>
                <c:pt idx="9">
                  <c:v>2024</c:v>
                </c:pt>
              </c:numCache>
            </c:numRef>
          </c:cat>
          <c:val>
            <c:numRef>
              <c:f>'Entw. des Wohnungsbaus'!$C$83:$L$83</c:f>
              <c:numCache>
                <c:formatCode>#,##0_);\(#,##0\)</c:formatCode>
                <c:ptCount val="10"/>
                <c:pt idx="0">
                  <c:v>928</c:v>
                </c:pt>
                <c:pt idx="1">
                  <c:v>1477</c:v>
                </c:pt>
                <c:pt idx="2">
                  <c:v>1050</c:v>
                </c:pt>
                <c:pt idx="3">
                  <c:v>1373</c:v>
                </c:pt>
                <c:pt idx="4">
                  <c:v>1020</c:v>
                </c:pt>
                <c:pt idx="5">
                  <c:v>1127</c:v>
                </c:pt>
                <c:pt idx="6">
                  <c:v>814</c:v>
                </c:pt>
                <c:pt idx="7">
                  <c:v>931</c:v>
                </c:pt>
                <c:pt idx="8">
                  <c:v>709</c:v>
                </c:pt>
                <c:pt idx="9">
                  <c:v>763</c:v>
                </c:pt>
              </c:numCache>
            </c:numRef>
          </c:val>
          <c:extLst>
            <c:ext xmlns:c16="http://schemas.microsoft.com/office/drawing/2014/chart" uri="{C3380CC4-5D6E-409C-BE32-E72D297353CC}">
              <c16:uniqueId val="{00000001-9750-4903-A3E4-D18A8275DA02}"/>
            </c:ext>
          </c:extLst>
        </c:ser>
        <c:dLbls>
          <c:showLegendKey val="0"/>
          <c:showVal val="0"/>
          <c:showCatName val="0"/>
          <c:showSerName val="0"/>
          <c:showPercent val="0"/>
          <c:showBubbleSize val="0"/>
        </c:dLbls>
        <c:gapWidth val="70"/>
        <c:axId val="234365696"/>
        <c:axId val="234367232"/>
      </c:barChart>
      <c:catAx>
        <c:axId val="234365696"/>
        <c:scaling>
          <c:orientation val="minMax"/>
        </c:scaling>
        <c:delete val="0"/>
        <c:axPos val="b"/>
        <c:numFmt formatCode="General" sourceLinked="1"/>
        <c:majorTickMark val="out"/>
        <c:minorTickMark val="none"/>
        <c:tickLblPos val="nextTo"/>
        <c:txPr>
          <a:bodyPr/>
          <a:lstStyle/>
          <a:p>
            <a:pPr>
              <a:defRPr sz="1200" b="1"/>
            </a:pPr>
            <a:endParaRPr lang="de-DE"/>
          </a:p>
        </c:txPr>
        <c:crossAx val="234367232"/>
        <c:crosses val="autoZero"/>
        <c:auto val="1"/>
        <c:lblAlgn val="ctr"/>
        <c:lblOffset val="100"/>
        <c:noMultiLvlLbl val="0"/>
      </c:catAx>
      <c:valAx>
        <c:axId val="234367232"/>
        <c:scaling>
          <c:orientation val="minMax"/>
          <c:min val="0"/>
        </c:scaling>
        <c:delete val="0"/>
        <c:axPos val="l"/>
        <c:majorGridlines>
          <c:spPr>
            <a:ln w="3175">
              <a:prstDash val="sysDot"/>
            </a:ln>
          </c:spPr>
        </c:majorGridlines>
        <c:numFmt formatCode="#,##0_);\(#,##0\)" sourceLinked="1"/>
        <c:majorTickMark val="out"/>
        <c:minorTickMark val="none"/>
        <c:tickLblPos val="nextTo"/>
        <c:txPr>
          <a:bodyPr/>
          <a:lstStyle/>
          <a:p>
            <a:pPr>
              <a:defRPr sz="1200" b="1"/>
            </a:pPr>
            <a:endParaRPr lang="de-DE"/>
          </a:p>
        </c:txPr>
        <c:crossAx val="234365696"/>
        <c:crosses val="autoZero"/>
        <c:crossBetween val="between"/>
        <c:majorUnit val="500"/>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sz="1200"/>
              <a:t>Baufertigstellungen an Wohnungen</a:t>
            </a:r>
          </a:p>
        </c:rich>
      </c:tx>
      <c:layout>
        <c:manualLayout>
          <c:xMode val="edge"/>
          <c:yMode val="edge"/>
          <c:x val="0.51759072961153019"/>
          <c:y val="4.8107611548556438E-2"/>
        </c:manualLayout>
      </c:layout>
      <c:overlay val="0"/>
      <c:spPr>
        <a:noFill/>
        <a:ln w="12700">
          <a:noFill/>
          <a:prstDash val="solid"/>
        </a:ln>
      </c:spPr>
    </c:title>
    <c:autoTitleDeleted val="0"/>
    <c:plotArea>
      <c:layout>
        <c:manualLayout>
          <c:layoutTarget val="inner"/>
          <c:xMode val="edge"/>
          <c:yMode val="edge"/>
          <c:x val="0.10516843580393159"/>
          <c:y val="4.6679790026246733E-2"/>
          <c:w val="0.87335929003349722"/>
          <c:h val="0.66308023997000376"/>
        </c:manualLayout>
      </c:layout>
      <c:barChart>
        <c:barDir val="col"/>
        <c:grouping val="stacked"/>
        <c:varyColors val="0"/>
        <c:ser>
          <c:idx val="0"/>
          <c:order val="0"/>
          <c:tx>
            <c:strRef>
              <c:f>'Entw. des Wohnungsbaus'!$I$4</c:f>
              <c:strCache>
                <c:ptCount val="1"/>
                <c:pt idx="0">
                  <c:v>2021</c:v>
                </c:pt>
              </c:strCache>
            </c:strRef>
          </c:tx>
          <c:spPr>
            <a:solidFill>
              <a:schemeClr val="accent2">
                <a:lumMod val="20000"/>
                <a:lumOff val="80000"/>
              </a:schemeClr>
            </a:solidFill>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17-5158-4B36-B53C-606610988A84}"/>
                </c:ext>
              </c:extLst>
            </c:dLbl>
            <c:dLbl>
              <c:idx val="6"/>
              <c:delete val="1"/>
              <c:extLst>
                <c:ext xmlns:c15="http://schemas.microsoft.com/office/drawing/2012/chart" uri="{CE6537A1-D6FC-4f65-9D91-7224C49458BB}"/>
                <c:ext xmlns:c16="http://schemas.microsoft.com/office/drawing/2014/chart" uri="{C3380CC4-5D6E-409C-BE32-E72D297353CC}">
                  <c16:uniqueId val="{00000010-5158-4B36-B53C-606610988A84}"/>
                </c:ext>
              </c:extLst>
            </c:dLbl>
            <c:dLbl>
              <c:idx val="8"/>
              <c:delete val="1"/>
              <c:extLst>
                <c:ext xmlns:c15="http://schemas.microsoft.com/office/drawing/2012/chart" uri="{CE6537A1-D6FC-4f65-9D91-7224C49458BB}"/>
                <c:ext xmlns:c16="http://schemas.microsoft.com/office/drawing/2014/chart" uri="{C3380CC4-5D6E-409C-BE32-E72D297353CC}">
                  <c16:uniqueId val="{0000001A-5158-4B36-B53C-606610988A84}"/>
                </c:ext>
              </c:extLst>
            </c:dLbl>
            <c:dLbl>
              <c:idx val="11"/>
              <c:delete val="1"/>
              <c:extLst>
                <c:ext xmlns:c15="http://schemas.microsoft.com/office/drawing/2012/chart" uri="{CE6537A1-D6FC-4f65-9D91-7224C49458BB}"/>
                <c:ext xmlns:c16="http://schemas.microsoft.com/office/drawing/2014/chart" uri="{C3380CC4-5D6E-409C-BE32-E72D297353CC}">
                  <c16:uniqueId val="{0000001F-5158-4B36-B53C-606610988A84}"/>
                </c:ext>
              </c:extLst>
            </c:dLbl>
            <c:spPr>
              <a:noFill/>
              <a:ln>
                <a:noFill/>
              </a:ln>
              <a:effectLst/>
            </c:spPr>
            <c:txPr>
              <a:bodyPr wrap="square" lIns="38100" tIns="19050" rIns="38100" bIns="19050" anchor="ctr">
                <a:spAutoFit/>
              </a:bodyPr>
              <a:lstStyle/>
              <a:p>
                <a:pPr>
                  <a:defRPr b="1"/>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('Entw. des Wohnungsbaus'!$B$4,'Entw. des Wohnungsbaus'!$B$70:$B$81)</c15:sqref>
                  </c15:fullRef>
                </c:ext>
              </c:extLst>
              <c:f>'Entw. des Wohnungsbaus'!$B$70:$B$81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extLst>
                <c:ext xmlns:c15="http://schemas.microsoft.com/office/drawing/2012/chart" uri="{02D57815-91ED-43cb-92C2-25804820EDAC}">
                  <c15:fullRef>
                    <c15:sqref>('Entw. des Wohnungsbaus'!$I$4,'Entw. des Wohnungsbaus'!$I$70:$I$81)</c15:sqref>
                  </c15:fullRef>
                </c:ext>
              </c:extLst>
              <c:f>'Entw. des Wohnungsbaus'!$I$70:$I$81</c:f>
              <c:numCache>
                <c:formatCode>#,##0_);\(#,##0\)</c:formatCode>
                <c:ptCount val="12"/>
                <c:pt idx="0">
                  <c:v>40</c:v>
                </c:pt>
                <c:pt idx="1">
                  <c:v>72</c:v>
                </c:pt>
                <c:pt idx="2">
                  <c:v>134</c:v>
                </c:pt>
                <c:pt idx="3">
                  <c:v>160</c:v>
                </c:pt>
                <c:pt idx="4">
                  <c:v>77</c:v>
                </c:pt>
                <c:pt idx="5">
                  <c:v>32</c:v>
                </c:pt>
                <c:pt idx="6">
                  <c:v>17</c:v>
                </c:pt>
                <c:pt idx="7">
                  <c:v>114</c:v>
                </c:pt>
                <c:pt idx="8">
                  <c:v>29</c:v>
                </c:pt>
                <c:pt idx="9">
                  <c:v>58</c:v>
                </c:pt>
                <c:pt idx="10">
                  <c:v>62</c:v>
                </c:pt>
                <c:pt idx="11">
                  <c:v>19</c:v>
                </c:pt>
              </c:numCache>
            </c:numRef>
          </c:val>
          <c:extLst>
            <c:ext xmlns:c16="http://schemas.microsoft.com/office/drawing/2014/chart" uri="{C3380CC4-5D6E-409C-BE32-E72D297353CC}">
              <c16:uniqueId val="{00000008-5158-4B36-B53C-606610988A84}"/>
            </c:ext>
          </c:extLst>
        </c:ser>
        <c:ser>
          <c:idx val="1"/>
          <c:order val="1"/>
          <c:tx>
            <c:strRef>
              <c:f>'Entw. des Wohnungsbaus'!$J$4</c:f>
              <c:strCache>
                <c:ptCount val="1"/>
                <c:pt idx="0">
                  <c:v>2022</c:v>
                </c:pt>
              </c:strCache>
            </c:strRef>
          </c:tx>
          <c:spPr>
            <a:solidFill>
              <a:schemeClr val="accent2">
                <a:lumMod val="40000"/>
                <a:lumOff val="60000"/>
              </a:schemeClr>
            </a:solidFill>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16-5158-4B36-B53C-606610988A84}"/>
                </c:ext>
              </c:extLst>
            </c:dLbl>
            <c:dLbl>
              <c:idx val="6"/>
              <c:delete val="1"/>
              <c:extLst>
                <c:ext xmlns:c15="http://schemas.microsoft.com/office/drawing/2012/chart" uri="{CE6537A1-D6FC-4f65-9D91-7224C49458BB}"/>
                <c:ext xmlns:c16="http://schemas.microsoft.com/office/drawing/2014/chart" uri="{C3380CC4-5D6E-409C-BE32-E72D297353CC}">
                  <c16:uniqueId val="{0000000F-5158-4B36-B53C-606610988A84}"/>
                </c:ext>
              </c:extLst>
            </c:dLbl>
            <c:dLbl>
              <c:idx val="8"/>
              <c:delete val="1"/>
              <c:extLst>
                <c:ext xmlns:c15="http://schemas.microsoft.com/office/drawing/2012/chart" uri="{CE6537A1-D6FC-4f65-9D91-7224C49458BB}"/>
                <c:ext xmlns:c16="http://schemas.microsoft.com/office/drawing/2014/chart" uri="{C3380CC4-5D6E-409C-BE32-E72D297353CC}">
                  <c16:uniqueId val="{00000019-5158-4B36-B53C-606610988A84}"/>
                </c:ext>
              </c:extLst>
            </c:dLbl>
            <c:dLbl>
              <c:idx val="9"/>
              <c:layout>
                <c:manualLayout>
                  <c:x val="0"/>
                  <c:y val="9.5238095238094362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1-5158-4B36-B53C-606610988A84}"/>
                </c:ext>
              </c:extLst>
            </c:dLbl>
            <c:dLbl>
              <c:idx val="11"/>
              <c:delete val="1"/>
              <c:extLst>
                <c:ext xmlns:c15="http://schemas.microsoft.com/office/drawing/2012/chart" uri="{CE6537A1-D6FC-4f65-9D91-7224C49458BB}"/>
                <c:ext xmlns:c16="http://schemas.microsoft.com/office/drawing/2014/chart" uri="{C3380CC4-5D6E-409C-BE32-E72D297353CC}">
                  <c16:uniqueId val="{0000001E-5158-4B36-B53C-606610988A84}"/>
                </c:ext>
              </c:extLst>
            </c:dLbl>
            <c:spPr>
              <a:noFill/>
              <a:ln>
                <a:noFill/>
              </a:ln>
              <a:effectLst/>
            </c:spPr>
            <c:txPr>
              <a:bodyPr wrap="square" lIns="38100" tIns="19050" rIns="38100" bIns="19050" anchor="ctr">
                <a:spAutoFit/>
              </a:bodyPr>
              <a:lstStyle/>
              <a:p>
                <a:pPr>
                  <a:defRPr b="1"/>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('Entw. des Wohnungsbaus'!$B$4,'Entw. des Wohnungsbaus'!$B$70:$B$81)</c15:sqref>
                  </c15:fullRef>
                </c:ext>
              </c:extLst>
              <c:f>'Entw. des Wohnungsbaus'!$B$70:$B$81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extLst>
                <c:ext xmlns:c15="http://schemas.microsoft.com/office/drawing/2012/chart" uri="{02D57815-91ED-43cb-92C2-25804820EDAC}">
                  <c15:fullRef>
                    <c15:sqref>('Entw. des Wohnungsbaus'!$J$4,'Entw. des Wohnungsbaus'!$J$70:$J$81)</c15:sqref>
                  </c15:fullRef>
                </c:ext>
              </c:extLst>
              <c:f>'Entw. des Wohnungsbaus'!$J$70:$J$81</c:f>
              <c:numCache>
                <c:formatCode>#,##0_);\(#,##0\)</c:formatCode>
                <c:ptCount val="12"/>
                <c:pt idx="0">
                  <c:v>201</c:v>
                </c:pt>
                <c:pt idx="1">
                  <c:v>103</c:v>
                </c:pt>
                <c:pt idx="2">
                  <c:v>166</c:v>
                </c:pt>
                <c:pt idx="3">
                  <c:v>84</c:v>
                </c:pt>
                <c:pt idx="4">
                  <c:v>81</c:v>
                </c:pt>
                <c:pt idx="5">
                  <c:v>62</c:v>
                </c:pt>
                <c:pt idx="6">
                  <c:v>20</c:v>
                </c:pt>
                <c:pt idx="7">
                  <c:v>59</c:v>
                </c:pt>
                <c:pt idx="8">
                  <c:v>46</c:v>
                </c:pt>
                <c:pt idx="9">
                  <c:v>39</c:v>
                </c:pt>
                <c:pt idx="10">
                  <c:v>44</c:v>
                </c:pt>
                <c:pt idx="11">
                  <c:v>26</c:v>
                </c:pt>
              </c:numCache>
            </c:numRef>
          </c:val>
          <c:extLst>
            <c:ext xmlns:c16="http://schemas.microsoft.com/office/drawing/2014/chart" uri="{C3380CC4-5D6E-409C-BE32-E72D297353CC}">
              <c16:uniqueId val="{0000000A-5158-4B36-B53C-606610988A84}"/>
            </c:ext>
          </c:extLst>
        </c:ser>
        <c:ser>
          <c:idx val="3"/>
          <c:order val="2"/>
          <c:tx>
            <c:strRef>
              <c:f>'Entw. des Wohnungsbaus'!$K$4</c:f>
              <c:strCache>
                <c:ptCount val="1"/>
                <c:pt idx="0">
                  <c:v>2023</c:v>
                </c:pt>
              </c:strCache>
            </c:strRef>
          </c:tx>
          <c:spPr>
            <a:solidFill>
              <a:schemeClr val="accent2">
                <a:lumMod val="60000"/>
                <a:lumOff val="40000"/>
              </a:schemeClr>
            </a:solidFill>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18-5158-4B36-B53C-606610988A84}"/>
                </c:ext>
              </c:extLst>
            </c:dLbl>
            <c:dLbl>
              <c:idx val="6"/>
              <c:delete val="1"/>
              <c:extLst>
                <c:ext xmlns:c15="http://schemas.microsoft.com/office/drawing/2012/chart" uri="{CE6537A1-D6FC-4f65-9D91-7224C49458BB}"/>
                <c:ext xmlns:c16="http://schemas.microsoft.com/office/drawing/2014/chart" uri="{C3380CC4-5D6E-409C-BE32-E72D297353CC}">
                  <c16:uniqueId val="{0000000D-5158-4B36-B53C-606610988A84}"/>
                </c:ext>
              </c:extLst>
            </c:dLbl>
            <c:dLbl>
              <c:idx val="8"/>
              <c:delete val="1"/>
              <c:extLst>
                <c:ext xmlns:c15="http://schemas.microsoft.com/office/drawing/2012/chart" uri="{CE6537A1-D6FC-4f65-9D91-7224C49458BB}"/>
                <c:ext xmlns:c16="http://schemas.microsoft.com/office/drawing/2014/chart" uri="{C3380CC4-5D6E-409C-BE32-E72D297353CC}">
                  <c16:uniqueId val="{00000012-5158-4B36-B53C-606610988A84}"/>
                </c:ext>
              </c:extLst>
            </c:dLbl>
            <c:dLbl>
              <c:idx val="11"/>
              <c:delete val="1"/>
              <c:extLst>
                <c:ext xmlns:c15="http://schemas.microsoft.com/office/drawing/2012/chart" uri="{CE6537A1-D6FC-4f65-9D91-7224C49458BB}"/>
                <c:ext xmlns:c16="http://schemas.microsoft.com/office/drawing/2014/chart" uri="{C3380CC4-5D6E-409C-BE32-E72D297353CC}">
                  <c16:uniqueId val="{0000001D-5158-4B36-B53C-606610988A84}"/>
                </c:ext>
              </c:extLst>
            </c:dLbl>
            <c:spPr>
              <a:noFill/>
              <a:ln>
                <a:noFill/>
              </a:ln>
              <a:effectLst/>
            </c:spPr>
            <c:txPr>
              <a:bodyPr wrap="square" lIns="38100" tIns="19050" rIns="38100" bIns="19050" anchor="ctr">
                <a:spAutoFit/>
              </a:bodyPr>
              <a:lstStyle/>
              <a:p>
                <a:pPr>
                  <a:defRPr b="1"/>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('Entw. des Wohnungsbaus'!$B$4,'Entw. des Wohnungsbaus'!$B$70:$B$81)</c15:sqref>
                  </c15:fullRef>
                </c:ext>
              </c:extLst>
              <c:f>'Entw. des Wohnungsbaus'!$B$70:$B$81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extLst>
                <c:ext xmlns:c15="http://schemas.microsoft.com/office/drawing/2012/chart" uri="{02D57815-91ED-43cb-92C2-25804820EDAC}">
                  <c15:fullRef>
                    <c15:sqref>('Entw. des Wohnungsbaus'!$K$4,'Entw. des Wohnungsbaus'!$K$70:$K$81)</c15:sqref>
                  </c15:fullRef>
                </c:ext>
              </c:extLst>
              <c:f>'Entw. des Wohnungsbaus'!$K$70:$K$81</c:f>
              <c:numCache>
                <c:formatCode>#,##0_);\(#,##0\)</c:formatCode>
                <c:ptCount val="12"/>
                <c:pt idx="0">
                  <c:v>29</c:v>
                </c:pt>
                <c:pt idx="1">
                  <c:v>14</c:v>
                </c:pt>
                <c:pt idx="2">
                  <c:v>83</c:v>
                </c:pt>
                <c:pt idx="3">
                  <c:v>245</c:v>
                </c:pt>
                <c:pt idx="4">
                  <c:v>63</c:v>
                </c:pt>
                <c:pt idx="5">
                  <c:v>30</c:v>
                </c:pt>
                <c:pt idx="6">
                  <c:v>12</c:v>
                </c:pt>
                <c:pt idx="7">
                  <c:v>41</c:v>
                </c:pt>
                <c:pt idx="8">
                  <c:v>44</c:v>
                </c:pt>
                <c:pt idx="9">
                  <c:v>89</c:v>
                </c:pt>
                <c:pt idx="10">
                  <c:v>29</c:v>
                </c:pt>
                <c:pt idx="11">
                  <c:v>30</c:v>
                </c:pt>
              </c:numCache>
            </c:numRef>
          </c:val>
          <c:extLst>
            <c:ext xmlns:c16="http://schemas.microsoft.com/office/drawing/2014/chart" uri="{C3380CC4-5D6E-409C-BE32-E72D297353CC}">
              <c16:uniqueId val="{0000000B-5158-4B36-B53C-606610988A84}"/>
            </c:ext>
          </c:extLst>
        </c:ser>
        <c:ser>
          <c:idx val="4"/>
          <c:order val="3"/>
          <c:tx>
            <c:strRef>
              <c:f>'Entw. des Wohnungsbaus'!$L$4</c:f>
              <c:strCache>
                <c:ptCount val="1"/>
                <c:pt idx="0">
                  <c:v>2024</c:v>
                </c:pt>
              </c:strCache>
            </c:strRef>
          </c:tx>
          <c:spPr>
            <a:solidFill>
              <a:schemeClr val="accent2"/>
            </a:solidFill>
          </c:spPr>
          <c:invertIfNegative val="0"/>
          <c:dLbls>
            <c:dLbl>
              <c:idx val="0"/>
              <c:layout>
                <c:manualLayout>
                  <c:x val="0"/>
                  <c:y val="-3.809523809523814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5158-4B36-B53C-606610988A84}"/>
                </c:ext>
              </c:extLst>
            </c:dLbl>
            <c:dLbl>
              <c:idx val="1"/>
              <c:layout>
                <c:manualLayout>
                  <c:x val="0"/>
                  <c:y val="-2.8571428571428657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5158-4B36-B53C-606610988A84}"/>
                </c:ext>
              </c:extLst>
            </c:dLbl>
            <c:dLbl>
              <c:idx val="5"/>
              <c:delete val="1"/>
              <c:extLst>
                <c:ext xmlns:c15="http://schemas.microsoft.com/office/drawing/2012/chart" uri="{CE6537A1-D6FC-4f65-9D91-7224C49458BB}"/>
                <c:ext xmlns:c16="http://schemas.microsoft.com/office/drawing/2014/chart" uri="{C3380CC4-5D6E-409C-BE32-E72D297353CC}">
                  <c16:uniqueId val="{00000015-5158-4B36-B53C-606610988A84}"/>
                </c:ext>
              </c:extLst>
            </c:dLbl>
            <c:dLbl>
              <c:idx val="6"/>
              <c:delete val="1"/>
              <c:extLst>
                <c:ext xmlns:c15="http://schemas.microsoft.com/office/drawing/2012/chart" uri="{CE6537A1-D6FC-4f65-9D91-7224C49458BB}"/>
                <c:ext xmlns:c16="http://schemas.microsoft.com/office/drawing/2014/chart" uri="{C3380CC4-5D6E-409C-BE32-E72D297353CC}">
                  <c16:uniqueId val="{0000000E-5158-4B36-B53C-606610988A84}"/>
                </c:ext>
              </c:extLst>
            </c:dLbl>
            <c:dLbl>
              <c:idx val="8"/>
              <c:delete val="1"/>
              <c:extLst>
                <c:ext xmlns:c15="http://schemas.microsoft.com/office/drawing/2012/chart" uri="{CE6537A1-D6FC-4f65-9D91-7224C49458BB}"/>
                <c:ext xmlns:c16="http://schemas.microsoft.com/office/drawing/2014/chart" uri="{C3380CC4-5D6E-409C-BE32-E72D297353CC}">
                  <c16:uniqueId val="{00000011-5158-4B36-B53C-606610988A84}"/>
                </c:ext>
              </c:extLst>
            </c:dLbl>
            <c:dLbl>
              <c:idx val="9"/>
              <c:layout>
                <c:manualLayout>
                  <c:x val="0"/>
                  <c:y val="-9.5238095238095247E-3"/>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0-5158-4B36-B53C-606610988A84}"/>
                </c:ext>
              </c:extLst>
            </c:dLbl>
            <c:dLbl>
              <c:idx val="10"/>
              <c:layout>
                <c:manualLayout>
                  <c:x val="0"/>
                  <c:y val="-3.8095238095238099E-2"/>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B-5158-4B36-B53C-606610988A84}"/>
                </c:ext>
              </c:extLst>
            </c:dLbl>
            <c:dLbl>
              <c:idx val="11"/>
              <c:delete val="1"/>
              <c:extLst>
                <c:ext xmlns:c15="http://schemas.microsoft.com/office/drawing/2012/chart" uri="{CE6537A1-D6FC-4f65-9D91-7224C49458BB}"/>
                <c:ext xmlns:c16="http://schemas.microsoft.com/office/drawing/2014/chart" uri="{C3380CC4-5D6E-409C-BE32-E72D297353CC}">
                  <c16:uniqueId val="{0000001C-5158-4B36-B53C-606610988A84}"/>
                </c:ext>
              </c:extLst>
            </c:dLbl>
            <c:spPr>
              <a:noFill/>
              <a:ln>
                <a:noFill/>
              </a:ln>
              <a:effectLst/>
            </c:spPr>
            <c:txPr>
              <a:bodyPr wrap="square" lIns="38100" tIns="19050" rIns="38100" bIns="19050" anchor="ctr">
                <a:spAutoFit/>
              </a:bodyPr>
              <a:lstStyle/>
              <a:p>
                <a:pPr>
                  <a:defRPr b="1"/>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extLst>
                <c:ext xmlns:c15="http://schemas.microsoft.com/office/drawing/2012/chart" uri="{02D57815-91ED-43cb-92C2-25804820EDAC}">
                  <c15:fullRef>
                    <c15:sqref>('Entw. des Wohnungsbaus'!$B$4,'Entw. des Wohnungsbaus'!$B$70:$B$81)</c15:sqref>
                  </c15:fullRef>
                </c:ext>
              </c:extLst>
              <c:f>'Entw. des Wohnungsbaus'!$B$70:$B$81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extLst>
                <c:ext xmlns:c15="http://schemas.microsoft.com/office/drawing/2012/chart" uri="{02D57815-91ED-43cb-92C2-25804820EDAC}">
                  <c15:fullRef>
                    <c15:sqref>('Entw. des Wohnungsbaus'!$L$4,'Entw. des Wohnungsbaus'!$L$70:$L$81)</c15:sqref>
                  </c15:fullRef>
                </c:ext>
              </c:extLst>
              <c:f>'Entw. des Wohnungsbaus'!$L$70:$L$81</c:f>
              <c:numCache>
                <c:formatCode>#,##0_);\(#,##0\)</c:formatCode>
                <c:ptCount val="12"/>
                <c:pt idx="0">
                  <c:v>33</c:v>
                </c:pt>
                <c:pt idx="1">
                  <c:v>103</c:v>
                </c:pt>
                <c:pt idx="2">
                  <c:v>302</c:v>
                </c:pt>
                <c:pt idx="3">
                  <c:v>102</c:v>
                </c:pt>
                <c:pt idx="4">
                  <c:v>31</c:v>
                </c:pt>
                <c:pt idx="5">
                  <c:v>18</c:v>
                </c:pt>
                <c:pt idx="6">
                  <c:v>5</c:v>
                </c:pt>
                <c:pt idx="7">
                  <c:v>42</c:v>
                </c:pt>
                <c:pt idx="8">
                  <c:v>33</c:v>
                </c:pt>
                <c:pt idx="9">
                  <c:v>70</c:v>
                </c:pt>
                <c:pt idx="10">
                  <c:v>6</c:v>
                </c:pt>
                <c:pt idx="11">
                  <c:v>18</c:v>
                </c:pt>
              </c:numCache>
            </c:numRef>
          </c:val>
          <c:extLst>
            <c:ext xmlns:c16="http://schemas.microsoft.com/office/drawing/2014/chart" uri="{C3380CC4-5D6E-409C-BE32-E72D297353CC}">
              <c16:uniqueId val="{0000000C-5158-4B36-B53C-606610988A84}"/>
            </c:ext>
          </c:extLst>
        </c:ser>
        <c:dLbls>
          <c:dLblPos val="ctr"/>
          <c:showLegendKey val="0"/>
          <c:showVal val="1"/>
          <c:showCatName val="0"/>
          <c:showSerName val="0"/>
          <c:showPercent val="0"/>
          <c:showBubbleSize val="0"/>
        </c:dLbls>
        <c:gapWidth val="50"/>
        <c:overlap val="100"/>
        <c:axId val="234384768"/>
        <c:axId val="234386560"/>
      </c:barChart>
      <c:catAx>
        <c:axId val="234384768"/>
        <c:scaling>
          <c:orientation val="minMax"/>
        </c:scaling>
        <c:delete val="0"/>
        <c:axPos val="b"/>
        <c:numFmt formatCode="General" sourceLinked="1"/>
        <c:majorTickMark val="none"/>
        <c:minorTickMark val="none"/>
        <c:tickLblPos val="nextTo"/>
        <c:txPr>
          <a:bodyPr rot="-1080000" vert="horz"/>
          <a:lstStyle/>
          <a:p>
            <a:pPr>
              <a:defRPr sz="1200" b="1" i="0" u="none" strike="noStrike" baseline="0">
                <a:solidFill>
                  <a:srgbClr val="000000"/>
                </a:solidFill>
                <a:latin typeface="Arial"/>
                <a:ea typeface="Arial"/>
                <a:cs typeface="Arial"/>
              </a:defRPr>
            </a:pPr>
            <a:endParaRPr lang="de-DE"/>
          </a:p>
        </c:txPr>
        <c:crossAx val="234386560"/>
        <c:crosses val="autoZero"/>
        <c:auto val="1"/>
        <c:lblAlgn val="ctr"/>
        <c:lblOffset val="50"/>
        <c:tickLblSkip val="1"/>
        <c:noMultiLvlLbl val="0"/>
      </c:catAx>
      <c:valAx>
        <c:axId val="234386560"/>
        <c:scaling>
          <c:orientation val="minMax"/>
        </c:scaling>
        <c:delete val="0"/>
        <c:axPos val="l"/>
        <c:majorGridlines>
          <c:spPr>
            <a:ln w="3175">
              <a:prstDash val="sysDot"/>
            </a:ln>
          </c:spPr>
        </c:majorGridlines>
        <c:numFmt formatCode="General"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4384768"/>
        <c:crosses val="autoZero"/>
        <c:crossBetween val="between"/>
      </c:valAx>
      <c:spPr>
        <a:ln>
          <a:noFill/>
        </a:ln>
      </c:spPr>
    </c:plotArea>
    <c:legend>
      <c:legendPos val="t"/>
      <c:layout>
        <c:manualLayout>
          <c:xMode val="edge"/>
          <c:yMode val="edge"/>
          <c:x val="0.53306414714424966"/>
          <c:y val="0.13351931008623918"/>
          <c:w val="0.36116881739524309"/>
          <c:h val="9.179002624671917E-2"/>
        </c:manualLayout>
      </c:layout>
      <c:overlay val="0"/>
      <c:spPr>
        <a:no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200" b="1" i="0" u="none" strike="noStrike" baseline="0">
                <a:solidFill>
                  <a:srgbClr val="000000"/>
                </a:solidFill>
                <a:latin typeface="Arial"/>
                <a:ea typeface="Arial"/>
                <a:cs typeface="Arial"/>
              </a:defRPr>
            </a:pPr>
            <a:r>
              <a:rPr lang="de-DE" sz="1200" baseline="0"/>
              <a:t>Baugenehmigungen 2024 </a:t>
            </a:r>
            <a:endParaRPr lang="de-DE" sz="1200"/>
          </a:p>
        </c:rich>
      </c:tx>
      <c:layout>
        <c:manualLayout>
          <c:xMode val="edge"/>
          <c:yMode val="edge"/>
          <c:x val="0.34128291247921921"/>
          <c:y val="3.0711143381495304E-2"/>
        </c:manualLayout>
      </c:layout>
      <c:overlay val="0"/>
      <c:spPr>
        <a:solidFill>
          <a:srgbClr val="FFFFFF"/>
        </a:solidFill>
        <a:ln w="12700">
          <a:noFill/>
          <a:prstDash val="solid"/>
        </a:ln>
      </c:spPr>
    </c:title>
    <c:autoTitleDeleted val="0"/>
    <c:plotArea>
      <c:layout>
        <c:manualLayout>
          <c:layoutTarget val="inner"/>
          <c:xMode val="edge"/>
          <c:yMode val="edge"/>
          <c:x val="0.10516843580393159"/>
          <c:y val="0.11092743439962115"/>
          <c:w val="0.87335929003349722"/>
          <c:h val="0.6950188291680931"/>
        </c:manualLayout>
      </c:layout>
      <c:barChart>
        <c:barDir val="col"/>
        <c:grouping val="clustered"/>
        <c:varyColors val="0"/>
        <c:ser>
          <c:idx val="2"/>
          <c:order val="0"/>
          <c:tx>
            <c:v>Wohngebäude</c:v>
          </c:tx>
          <c:spPr>
            <a:solidFill>
              <a:schemeClr val="bg1">
                <a:lumMod val="50000"/>
              </a:schemeClr>
            </a:solidFill>
          </c:spPr>
          <c:invertIfNegative val="0"/>
          <c:dLbls>
            <c:spPr>
              <a:noFill/>
              <a:ln>
                <a:noFill/>
              </a:ln>
              <a:effectLst/>
            </c:spPr>
            <c:txPr>
              <a:bodyPr wrap="square" lIns="38100" tIns="19050" rIns="38100" bIns="19050" anchor="ctr">
                <a:spAutoFit/>
              </a:bodyPr>
              <a:lstStyle/>
              <a:p>
                <a:pPr>
                  <a:defRPr sz="1100" b="1">
                    <a:solidFill>
                      <a:schemeClr val="tx1">
                        <a:lumMod val="65000"/>
                        <a:lumOff val="35000"/>
                      </a:schemeClr>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'Wohnungsbau (Genehmigungen)'!$B$70:$B$81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'Wohnungsbau (Genehmigungen)'!$C$70:$C$81</c:f>
              <c:numCache>
                <c:formatCode>#,##0_);\(#,##0\)</c:formatCode>
                <c:ptCount val="12"/>
                <c:pt idx="0">
                  <c:v>10</c:v>
                </c:pt>
                <c:pt idx="1">
                  <c:v>3</c:v>
                </c:pt>
                <c:pt idx="2">
                  <c:v>11</c:v>
                </c:pt>
                <c:pt idx="3">
                  <c:v>14</c:v>
                </c:pt>
                <c:pt idx="4">
                  <c:v>17</c:v>
                </c:pt>
                <c:pt idx="5">
                  <c:v>6</c:v>
                </c:pt>
                <c:pt idx="6">
                  <c:v>7</c:v>
                </c:pt>
                <c:pt idx="7">
                  <c:v>7</c:v>
                </c:pt>
                <c:pt idx="8">
                  <c:v>8</c:v>
                </c:pt>
                <c:pt idx="9">
                  <c:v>15</c:v>
                </c:pt>
                <c:pt idx="10">
                  <c:v>9</c:v>
                </c:pt>
                <c:pt idx="11">
                  <c:v>24</c:v>
                </c:pt>
              </c:numCache>
            </c:numRef>
          </c:val>
          <c:extLst>
            <c:ext xmlns:c16="http://schemas.microsoft.com/office/drawing/2014/chart" uri="{C3380CC4-5D6E-409C-BE32-E72D297353CC}">
              <c16:uniqueId val="{00000000-EFCE-4911-98CB-26FC67BBF735}"/>
            </c:ext>
          </c:extLst>
        </c:ser>
        <c:ser>
          <c:idx val="0"/>
          <c:order val="1"/>
          <c:tx>
            <c:v>Wohnungen</c:v>
          </c:tx>
          <c:spPr>
            <a:solidFill>
              <a:srgbClr val="CD3962"/>
            </a:solidFill>
          </c:spPr>
          <c:invertIfNegative val="0"/>
          <c:dLbls>
            <c:spPr>
              <a:noFill/>
              <a:ln>
                <a:noFill/>
              </a:ln>
              <a:effectLst/>
            </c:spPr>
            <c:txPr>
              <a:bodyPr wrap="square" lIns="38100" tIns="19050" rIns="38100" bIns="19050" anchor="ctr">
                <a:spAutoFit/>
              </a:bodyPr>
              <a:lstStyle/>
              <a:p>
                <a:pPr>
                  <a:defRPr sz="1100" b="1">
                    <a:solidFill>
                      <a:schemeClr val="accent2">
                        <a:lumMod val="75000"/>
                      </a:schemeClr>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'Wohnungsbau (Genehmigungen)'!$B$70:$B$81</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'Wohnungsbau (Genehmigungen)'!$D$70:$D$81</c:f>
              <c:numCache>
                <c:formatCode>#,##0_);\(#,##0\)</c:formatCode>
                <c:ptCount val="12"/>
                <c:pt idx="0">
                  <c:v>27</c:v>
                </c:pt>
                <c:pt idx="1">
                  <c:v>30</c:v>
                </c:pt>
                <c:pt idx="2">
                  <c:v>75</c:v>
                </c:pt>
                <c:pt idx="3">
                  <c:v>64</c:v>
                </c:pt>
                <c:pt idx="4">
                  <c:v>34</c:v>
                </c:pt>
                <c:pt idx="5">
                  <c:v>8</c:v>
                </c:pt>
                <c:pt idx="6">
                  <c:v>9</c:v>
                </c:pt>
                <c:pt idx="7">
                  <c:v>25</c:v>
                </c:pt>
                <c:pt idx="8">
                  <c:v>21</c:v>
                </c:pt>
                <c:pt idx="9">
                  <c:v>54</c:v>
                </c:pt>
                <c:pt idx="10">
                  <c:v>105</c:v>
                </c:pt>
                <c:pt idx="11">
                  <c:v>108</c:v>
                </c:pt>
              </c:numCache>
            </c:numRef>
          </c:val>
          <c:extLst>
            <c:ext xmlns:c16="http://schemas.microsoft.com/office/drawing/2014/chart" uri="{C3380CC4-5D6E-409C-BE32-E72D297353CC}">
              <c16:uniqueId val="{00000001-EFCE-4911-98CB-26FC67BBF735}"/>
            </c:ext>
          </c:extLst>
        </c:ser>
        <c:dLbls>
          <c:showLegendKey val="0"/>
          <c:showVal val="0"/>
          <c:showCatName val="0"/>
          <c:showSerName val="0"/>
          <c:showPercent val="0"/>
          <c:showBubbleSize val="0"/>
        </c:dLbls>
        <c:gapWidth val="50"/>
        <c:axId val="234384768"/>
        <c:axId val="234386560"/>
      </c:barChart>
      <c:catAx>
        <c:axId val="234384768"/>
        <c:scaling>
          <c:orientation val="minMax"/>
        </c:scaling>
        <c:delete val="0"/>
        <c:axPos val="b"/>
        <c:numFmt formatCode="General" sourceLinked="1"/>
        <c:majorTickMark val="none"/>
        <c:minorTickMark val="none"/>
        <c:tickLblPos val="nextTo"/>
        <c:txPr>
          <a:bodyPr rot="-1200000" vert="horz"/>
          <a:lstStyle/>
          <a:p>
            <a:pPr>
              <a:defRPr sz="1200" b="1" i="0" u="none" strike="noStrike" baseline="0">
                <a:solidFill>
                  <a:srgbClr val="000000"/>
                </a:solidFill>
                <a:latin typeface="Arial"/>
                <a:ea typeface="Arial"/>
                <a:cs typeface="Arial"/>
              </a:defRPr>
            </a:pPr>
            <a:endParaRPr lang="de-DE"/>
          </a:p>
        </c:txPr>
        <c:crossAx val="234386560"/>
        <c:crosses val="autoZero"/>
        <c:auto val="1"/>
        <c:lblAlgn val="ctr"/>
        <c:lblOffset val="50"/>
        <c:tickLblSkip val="1"/>
        <c:noMultiLvlLbl val="0"/>
      </c:catAx>
      <c:valAx>
        <c:axId val="234386560"/>
        <c:scaling>
          <c:orientation val="minMax"/>
        </c:scaling>
        <c:delete val="0"/>
        <c:axPos val="l"/>
        <c:majorGridlines>
          <c:spPr>
            <a:ln w="3175">
              <a:prstDash val="sysDot"/>
            </a:ln>
          </c:spPr>
        </c:majorGridlines>
        <c:numFmt formatCode="#,##0_);\(#,##0\)" sourceLinked="1"/>
        <c:majorTickMark val="none"/>
        <c:minorTickMark val="none"/>
        <c:tickLblPos val="nextTo"/>
        <c:spPr>
          <a:ln w="9525">
            <a:noFill/>
          </a:ln>
        </c:spPr>
        <c:txPr>
          <a:bodyPr rot="0" vert="horz"/>
          <a:lstStyle/>
          <a:p>
            <a:pPr>
              <a:defRPr sz="1200" b="1" i="0" u="none" strike="noStrike" baseline="0">
                <a:solidFill>
                  <a:srgbClr val="000000"/>
                </a:solidFill>
                <a:latin typeface="Arial"/>
                <a:ea typeface="Arial"/>
                <a:cs typeface="Arial"/>
              </a:defRPr>
            </a:pPr>
            <a:endParaRPr lang="de-DE"/>
          </a:p>
        </c:txPr>
        <c:crossAx val="234384768"/>
        <c:crosses val="autoZero"/>
        <c:crossBetween val="between"/>
        <c:majorUnit val="25"/>
      </c:valAx>
      <c:spPr>
        <a:ln>
          <a:noFill/>
        </a:ln>
      </c:spPr>
    </c:plotArea>
    <c:legend>
      <c:legendPos val="t"/>
      <c:layout>
        <c:manualLayout>
          <c:xMode val="edge"/>
          <c:yMode val="edge"/>
          <c:x val="0.51089940650772592"/>
          <c:y val="0.11578578758863699"/>
          <c:w val="0.43110939908489221"/>
          <c:h val="6.3286255931248092E-2"/>
        </c:manualLayout>
      </c:layout>
      <c:overlay val="0"/>
      <c:spPr>
        <a:noFill/>
      </c:spPr>
      <c:txPr>
        <a:bodyPr/>
        <a:lstStyle/>
        <a:p>
          <a:pPr>
            <a:defRPr sz="1200" b="1" i="0" u="none" strike="noStrike" baseline="0">
              <a:solidFill>
                <a:srgbClr val="000000"/>
              </a:solidFill>
              <a:latin typeface="Arial"/>
              <a:ea typeface="Arial"/>
              <a:cs typeface="Arial"/>
            </a:defRPr>
          </a:pPr>
          <a:endParaRPr lang="de-DE"/>
        </a:p>
      </c:txPr>
    </c:legend>
    <c:plotVisOnly val="1"/>
    <c:dispBlanksAs val="gap"/>
    <c:showDLblsOverMax val="0"/>
  </c:chart>
  <c:spPr>
    <a:ln>
      <a:noFill/>
    </a:ln>
  </c:spPr>
  <c:txPr>
    <a:bodyPr/>
    <a:lstStyle/>
    <a:p>
      <a:pPr>
        <a:defRPr sz="1000" b="0" i="0" u="none" strike="noStrike" baseline="0">
          <a:solidFill>
            <a:srgbClr val="000000"/>
          </a:solidFill>
          <a:latin typeface="Arial"/>
          <a:ea typeface="Arial"/>
          <a:cs typeface="Arial"/>
        </a:defRPr>
      </a:pPr>
      <a:endParaRPr lang="de-DE"/>
    </a:p>
  </c:txPr>
  <c:printSettings>
    <c:headerFooter alignWithMargins="0"/>
    <c:pageMargins b="0.98425196899999956" l="0.78740157499999996" r="0.78740157499999996" t="0.98425196899999956" header="0.49212598450000455" footer="0.49212598450000455"/>
    <c:pageSetup paperSize="9" orientation="portrait" verticalDpi="1200"/>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r>
              <a:rPr lang="de-DE" sz="1600" b="1"/>
              <a:t>Wohnungen im Bauüberhang am 31.12.2024</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barChart>
        <c:barDir val="bar"/>
        <c:grouping val="stacked"/>
        <c:varyColors val="0"/>
        <c:ser>
          <c:idx val="0"/>
          <c:order val="0"/>
          <c:tx>
            <c:strRef>
              <c:f>Bauüberhang!$C$10</c:f>
              <c:strCache>
                <c:ptCount val="1"/>
                <c:pt idx="0">
                  <c:v>Woh-nungen </c:v>
                </c:pt>
              </c:strCache>
            </c:strRef>
          </c:tx>
          <c:spPr>
            <a:solidFill>
              <a:srgbClr val="CD39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Bauüberhang!$B$74:$B$85</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Friedr.h.-Hollerst.</c:v>
                </c:pt>
                <c:pt idx="11">
                  <c:v>Münchener Straße</c:v>
                </c:pt>
              </c:strCache>
            </c:strRef>
          </c:cat>
          <c:val>
            <c:numRef>
              <c:f>Bauüberhang!$C$74:$C$85</c:f>
              <c:numCache>
                <c:formatCode>#,##0</c:formatCode>
                <c:ptCount val="12"/>
                <c:pt idx="0">
                  <c:v>130</c:v>
                </c:pt>
                <c:pt idx="1">
                  <c:v>1045</c:v>
                </c:pt>
                <c:pt idx="2">
                  <c:v>520</c:v>
                </c:pt>
                <c:pt idx="3">
                  <c:v>230</c:v>
                </c:pt>
                <c:pt idx="4">
                  <c:v>115</c:v>
                </c:pt>
                <c:pt idx="5">
                  <c:v>50</c:v>
                </c:pt>
                <c:pt idx="6">
                  <c:v>45</c:v>
                </c:pt>
                <c:pt idx="7">
                  <c:v>160</c:v>
                </c:pt>
                <c:pt idx="8">
                  <c:v>105</c:v>
                </c:pt>
                <c:pt idx="9">
                  <c:v>145</c:v>
                </c:pt>
                <c:pt idx="10">
                  <c:v>310</c:v>
                </c:pt>
                <c:pt idx="11">
                  <c:v>270</c:v>
                </c:pt>
              </c:numCache>
            </c:numRef>
          </c:val>
          <c:extLst>
            <c:ext xmlns:c16="http://schemas.microsoft.com/office/drawing/2014/chart" uri="{C3380CC4-5D6E-409C-BE32-E72D297353CC}">
              <c16:uniqueId val="{00000000-4B53-4536-84D3-7D45A8F5F06B}"/>
            </c:ext>
          </c:extLst>
        </c:ser>
        <c:dLbls>
          <c:dLblPos val="ctr"/>
          <c:showLegendKey val="0"/>
          <c:showVal val="1"/>
          <c:showCatName val="0"/>
          <c:showSerName val="0"/>
          <c:showPercent val="0"/>
          <c:showBubbleSize val="0"/>
        </c:dLbls>
        <c:gapWidth val="70"/>
        <c:overlap val="100"/>
        <c:axId val="611977407"/>
        <c:axId val="325783119"/>
      </c:barChart>
      <c:catAx>
        <c:axId val="611977407"/>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325783119"/>
        <c:crosses val="autoZero"/>
        <c:auto val="1"/>
        <c:lblAlgn val="ctr"/>
        <c:lblOffset val="100"/>
        <c:noMultiLvlLbl val="0"/>
      </c:catAx>
      <c:valAx>
        <c:axId val="325783119"/>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611977407"/>
        <c:crosses val="max"/>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200">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'Einw.entwicklung (HWS)'!$A$111</c:f>
          <c:strCache>
            <c:ptCount val="1"/>
            <c:pt idx="0">
              <c:v>Einwohner in den Stadtbezirken am 31.12.2024</c:v>
            </c:pt>
          </c:strCache>
        </c:strRef>
      </c:tx>
      <c:layout>
        <c:manualLayout>
          <c:xMode val="edge"/>
          <c:yMode val="edge"/>
          <c:x val="0.24452289259734875"/>
          <c:y val="3.4423407917383818E-2"/>
        </c:manualLayout>
      </c:layout>
      <c:overlay val="0"/>
      <c:txPr>
        <a:bodyPr/>
        <a:lstStyle/>
        <a:p>
          <a:pPr>
            <a:defRPr sz="1200"/>
          </a:pPr>
          <a:endParaRPr lang="de-DE"/>
        </a:p>
      </c:txPr>
    </c:title>
    <c:autoTitleDeleted val="0"/>
    <c:plotArea>
      <c:layout>
        <c:manualLayout>
          <c:layoutTarget val="inner"/>
          <c:xMode val="edge"/>
          <c:yMode val="edge"/>
          <c:x val="0.20127493373159536"/>
          <c:y val="0.12356580427446569"/>
          <c:w val="0.7609437350619157"/>
          <c:h val="0.77879594869919511"/>
        </c:manualLayout>
      </c:layout>
      <c:barChart>
        <c:barDir val="bar"/>
        <c:grouping val="clustered"/>
        <c:varyColors val="0"/>
        <c:ser>
          <c:idx val="0"/>
          <c:order val="0"/>
          <c:tx>
            <c:strRef>
              <c:f>'Einw.entwicklung (HWS)'!$J$5</c:f>
              <c:strCache>
                <c:ptCount val="1"/>
                <c:pt idx="0">
                  <c:v>2021</c:v>
                </c:pt>
              </c:strCache>
            </c:strRef>
          </c:tx>
          <c:spPr>
            <a:solidFill>
              <a:srgbClr val="1E3F6D"/>
            </a:solidFill>
          </c:spPr>
          <c:invertIfNegative val="0"/>
          <c:dLbls>
            <c:spPr>
              <a:noFill/>
              <a:ln>
                <a:noFill/>
              </a:ln>
              <a:effectLst/>
            </c:spPr>
            <c:txPr>
              <a:bodyPr/>
              <a:lstStyle/>
              <a:p>
                <a:pPr>
                  <a:defRPr sz="1050" b="1"/>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'Einw.entwicklung (HWS)'!$B$71:$B$82</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'Einw.entwicklung (HWS)'!$M$71:$M$82</c:f>
              <c:numCache>
                <c:formatCode>#,##0</c:formatCode>
                <c:ptCount val="12"/>
                <c:pt idx="0">
                  <c:v>15475</c:v>
                </c:pt>
                <c:pt idx="1">
                  <c:v>19050</c:v>
                </c:pt>
                <c:pt idx="2">
                  <c:v>22155</c:v>
                </c:pt>
                <c:pt idx="3">
                  <c:v>19880</c:v>
                </c:pt>
                <c:pt idx="4">
                  <c:v>11135</c:v>
                </c:pt>
                <c:pt idx="5">
                  <c:v>7325</c:v>
                </c:pt>
                <c:pt idx="6">
                  <c:v>4685</c:v>
                </c:pt>
                <c:pt idx="7">
                  <c:v>5705</c:v>
                </c:pt>
                <c:pt idx="8">
                  <c:v>5615</c:v>
                </c:pt>
                <c:pt idx="9">
                  <c:v>9460</c:v>
                </c:pt>
                <c:pt idx="10">
                  <c:v>10840</c:v>
                </c:pt>
                <c:pt idx="11" formatCode="#,##0_);\(#,##0\)">
                  <c:v>14120</c:v>
                </c:pt>
              </c:numCache>
            </c:numRef>
          </c:val>
          <c:extLst>
            <c:ext xmlns:c16="http://schemas.microsoft.com/office/drawing/2014/chart" uri="{C3380CC4-5D6E-409C-BE32-E72D297353CC}">
              <c16:uniqueId val="{00000000-1379-4DC3-8AB7-0128D53E13AE}"/>
            </c:ext>
          </c:extLst>
        </c:ser>
        <c:dLbls>
          <c:showLegendKey val="0"/>
          <c:showVal val="0"/>
          <c:showCatName val="0"/>
          <c:showSerName val="0"/>
          <c:showPercent val="0"/>
          <c:showBubbleSize val="0"/>
        </c:dLbls>
        <c:gapWidth val="100"/>
        <c:axId val="231638528"/>
        <c:axId val="231640064"/>
      </c:barChart>
      <c:catAx>
        <c:axId val="231638528"/>
        <c:scaling>
          <c:orientation val="maxMin"/>
        </c:scaling>
        <c:delete val="0"/>
        <c:axPos val="l"/>
        <c:numFmt formatCode="General" sourceLinked="0"/>
        <c:majorTickMark val="out"/>
        <c:minorTickMark val="none"/>
        <c:tickLblPos val="nextTo"/>
        <c:txPr>
          <a:bodyPr/>
          <a:lstStyle/>
          <a:p>
            <a:pPr>
              <a:defRPr sz="1100" b="1"/>
            </a:pPr>
            <a:endParaRPr lang="de-DE"/>
          </a:p>
        </c:txPr>
        <c:crossAx val="231640064"/>
        <c:crosses val="autoZero"/>
        <c:auto val="1"/>
        <c:lblAlgn val="ctr"/>
        <c:lblOffset val="100"/>
        <c:noMultiLvlLbl val="0"/>
      </c:catAx>
      <c:valAx>
        <c:axId val="231640064"/>
        <c:scaling>
          <c:orientation val="minMax"/>
        </c:scaling>
        <c:delete val="0"/>
        <c:axPos val="b"/>
        <c:numFmt formatCode="#,##0" sourceLinked="1"/>
        <c:majorTickMark val="out"/>
        <c:minorTickMark val="none"/>
        <c:tickLblPos val="nextTo"/>
        <c:txPr>
          <a:bodyPr/>
          <a:lstStyle/>
          <a:p>
            <a:pPr>
              <a:defRPr sz="1100" b="1"/>
            </a:pPr>
            <a:endParaRPr lang="de-DE"/>
          </a:p>
        </c:txPr>
        <c:crossAx val="231638528"/>
        <c:crosses val="max"/>
        <c:crossBetween val="between"/>
      </c:valAx>
    </c:plotArea>
    <c:plotVisOnly val="1"/>
    <c:dispBlanksAs val="gap"/>
    <c:showDLblsOverMax val="0"/>
  </c:chart>
  <c:spPr>
    <a:ln>
      <a:noFill/>
    </a:ln>
  </c:spPr>
  <c:txPr>
    <a:bodyPr/>
    <a:lstStyle/>
    <a:p>
      <a:pPr>
        <a:defRPr>
          <a:latin typeface="Arial" pitchFamily="34" charset="0"/>
          <a:cs typeface="Arial" pitchFamily="34" charset="0"/>
        </a:defRPr>
      </a:pPr>
      <a:endParaRPr lang="de-DE"/>
    </a:p>
  </c:txPr>
  <c:printSettings>
    <c:headerFooter/>
    <c:pageMargins b="0.78740157499999996" l="0.70000000000000062" r="0.70000000000000062" t="0.78740157499999996" header="0.30000000000000032" footer="0.30000000000000032"/>
    <c:pageSetup orientation="portrait"/>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de-DE"/>
              <a:t>Haushalte nach der Zahl der Personen</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0.27765419947506564"/>
          <c:y val="0.16626690752202836"/>
          <c:w val="0.66132062439563477"/>
          <c:h val="0.7389399143114842"/>
        </c:manualLayout>
      </c:layout>
      <c:barChart>
        <c:barDir val="bar"/>
        <c:grouping val="stacked"/>
        <c:varyColors val="0"/>
        <c:ser>
          <c:idx val="0"/>
          <c:order val="0"/>
          <c:tx>
            <c:strRef>
              <c:f>'HH-Typen ZahlPers'!$C$7</c:f>
              <c:strCache>
                <c:ptCount val="1"/>
                <c:pt idx="0">
                  <c:v>1 Person</c:v>
                </c:pt>
              </c:strCache>
            </c:strRef>
          </c:tx>
          <c:spPr>
            <a:solidFill>
              <a:srgbClr val="CD396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'HH-Typen ZahlPers'!$B$73:$B$84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'HH-Typen ZahlPers'!$C$73:$C$84</c:f>
              <c:numCache>
                <c:formatCode>#,##0</c:formatCode>
                <c:ptCount val="12"/>
                <c:pt idx="0">
                  <c:v>5139</c:v>
                </c:pt>
                <c:pt idx="1">
                  <c:v>4158</c:v>
                </c:pt>
                <c:pt idx="2">
                  <c:v>5332</c:v>
                </c:pt>
                <c:pt idx="3">
                  <c:v>3790</c:v>
                </c:pt>
                <c:pt idx="4">
                  <c:v>2063</c:v>
                </c:pt>
                <c:pt idx="5">
                  <c:v>863</c:v>
                </c:pt>
                <c:pt idx="6">
                  <c:v>704</c:v>
                </c:pt>
                <c:pt idx="7">
                  <c:v>1042</c:v>
                </c:pt>
                <c:pt idx="8">
                  <c:v>929</c:v>
                </c:pt>
                <c:pt idx="9">
                  <c:v>1315</c:v>
                </c:pt>
                <c:pt idx="10">
                  <c:v>2636</c:v>
                </c:pt>
                <c:pt idx="11">
                  <c:v>3429</c:v>
                </c:pt>
              </c:numCache>
            </c:numRef>
          </c:val>
          <c:extLst>
            <c:ext xmlns:c16="http://schemas.microsoft.com/office/drawing/2014/chart" uri="{C3380CC4-5D6E-409C-BE32-E72D297353CC}">
              <c16:uniqueId val="{00000000-AEC5-445C-BF15-D98CAB639546}"/>
            </c:ext>
          </c:extLst>
        </c:ser>
        <c:ser>
          <c:idx val="1"/>
          <c:order val="1"/>
          <c:tx>
            <c:strRef>
              <c:f>'HH-Typen ZahlPers'!$D$7</c:f>
              <c:strCache>
                <c:ptCount val="1"/>
                <c:pt idx="0">
                  <c:v>2 Personen </c:v>
                </c:pt>
              </c:strCache>
            </c:strRef>
          </c:tx>
          <c:spPr>
            <a:solidFill>
              <a:srgbClr val="FF6699"/>
            </a:solidFill>
            <a:ln>
              <a:noFill/>
            </a:ln>
            <a:effectLst/>
          </c:spPr>
          <c:invertIfNegative val="0"/>
          <c:dLbls>
            <c:dLbl>
              <c:idx val="6"/>
              <c:layout>
                <c:manualLayout>
                  <c:x val="1.0649627263045754E-2"/>
                  <c:y val="2.1230908636181628E-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2B0A-4A6F-BDB2-2D8CA9868028}"/>
                </c:ext>
              </c:extLst>
            </c:dLbl>
            <c:dLbl>
              <c:idx val="7"/>
              <c:layout>
                <c:manualLayout>
                  <c:x val="8.5197018104366355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2B0A-4A6F-BDB2-2D8CA986802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'HH-Typen ZahlPers'!$B$73:$B$84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'HH-Typen ZahlPers'!$D$73:$D$84</c:f>
              <c:numCache>
                <c:formatCode>#,##0</c:formatCode>
                <c:ptCount val="12"/>
                <c:pt idx="0">
                  <c:v>2074</c:v>
                </c:pt>
                <c:pt idx="1">
                  <c:v>2317</c:v>
                </c:pt>
                <c:pt idx="2">
                  <c:v>2970</c:v>
                </c:pt>
                <c:pt idx="3">
                  <c:v>2764</c:v>
                </c:pt>
                <c:pt idx="4">
                  <c:v>1560</c:v>
                </c:pt>
                <c:pt idx="5">
                  <c:v>927</c:v>
                </c:pt>
                <c:pt idx="6">
                  <c:v>582</c:v>
                </c:pt>
                <c:pt idx="7">
                  <c:v>762</c:v>
                </c:pt>
                <c:pt idx="8">
                  <c:v>789</c:v>
                </c:pt>
                <c:pt idx="9">
                  <c:v>1273</c:v>
                </c:pt>
                <c:pt idx="10">
                  <c:v>1513</c:v>
                </c:pt>
                <c:pt idx="11">
                  <c:v>2067</c:v>
                </c:pt>
              </c:numCache>
            </c:numRef>
          </c:val>
          <c:extLst>
            <c:ext xmlns:c16="http://schemas.microsoft.com/office/drawing/2014/chart" uri="{C3380CC4-5D6E-409C-BE32-E72D297353CC}">
              <c16:uniqueId val="{00000001-AEC5-445C-BF15-D98CAB639546}"/>
            </c:ext>
          </c:extLst>
        </c:ser>
        <c:ser>
          <c:idx val="2"/>
          <c:order val="2"/>
          <c:tx>
            <c:strRef>
              <c:f>'HH-Typen ZahlPers'!$E$7</c:f>
              <c:strCache>
                <c:ptCount val="1"/>
                <c:pt idx="0">
                  <c:v>3 Personen </c:v>
                </c:pt>
              </c:strCache>
            </c:strRef>
          </c:tx>
          <c:spPr>
            <a:solidFill>
              <a:srgbClr val="8C9CB6"/>
            </a:solidFill>
            <a:ln>
              <a:noFill/>
            </a:ln>
            <a:effectLst/>
          </c:spPr>
          <c:invertIfNegative val="0"/>
          <c:dLbls>
            <c:dLbl>
              <c:idx val="5"/>
              <c:delete val="1"/>
              <c:extLst>
                <c:ext xmlns:c15="http://schemas.microsoft.com/office/drawing/2012/chart" uri="{CE6537A1-D6FC-4f65-9D91-7224C49458BB}"/>
                <c:ext xmlns:c16="http://schemas.microsoft.com/office/drawing/2014/chart" uri="{C3380CC4-5D6E-409C-BE32-E72D297353CC}">
                  <c16:uniqueId val="{00000000-2B0A-4A6F-BDB2-2D8CA9868028}"/>
                </c:ext>
              </c:extLst>
            </c:dLbl>
            <c:dLbl>
              <c:idx val="6"/>
              <c:delete val="1"/>
              <c:extLst>
                <c:ext xmlns:c15="http://schemas.microsoft.com/office/drawing/2012/chart" uri="{CE6537A1-D6FC-4f65-9D91-7224C49458BB}"/>
                <c:ext xmlns:c16="http://schemas.microsoft.com/office/drawing/2014/chart" uri="{C3380CC4-5D6E-409C-BE32-E72D297353CC}">
                  <c16:uniqueId val="{00000003-2B0A-4A6F-BDB2-2D8CA9868028}"/>
                </c:ext>
              </c:extLst>
            </c:dLbl>
            <c:dLbl>
              <c:idx val="7"/>
              <c:delete val="1"/>
              <c:extLst>
                <c:ext xmlns:c15="http://schemas.microsoft.com/office/drawing/2012/chart" uri="{CE6537A1-D6FC-4f65-9D91-7224C49458BB}"/>
                <c:ext xmlns:c16="http://schemas.microsoft.com/office/drawing/2014/chart" uri="{C3380CC4-5D6E-409C-BE32-E72D297353CC}">
                  <c16:uniqueId val="{00000006-2B0A-4A6F-BDB2-2D8CA9868028}"/>
                </c:ext>
              </c:extLst>
            </c:dLbl>
            <c:dLbl>
              <c:idx val="8"/>
              <c:delete val="1"/>
              <c:extLst>
                <c:ext xmlns:c15="http://schemas.microsoft.com/office/drawing/2012/chart" uri="{CE6537A1-D6FC-4f65-9D91-7224C49458BB}"/>
                <c:ext xmlns:c16="http://schemas.microsoft.com/office/drawing/2014/chart" uri="{C3380CC4-5D6E-409C-BE32-E72D297353CC}">
                  <c16:uniqueId val="{0000000C-2B0A-4A6F-BDB2-2D8CA9868028}"/>
                </c:ext>
              </c:extLst>
            </c:dLbl>
            <c:dLbl>
              <c:idx val="10"/>
              <c:layout>
                <c:manualLayout>
                  <c:x val="-4.2598509052183958E-3"/>
                  <c:y val="-9.8864122462373359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2B0A-4A6F-BDB2-2D8CA986802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'HH-Typen ZahlPers'!$B$73:$B$84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'HH-Typen ZahlPers'!$E$73:$E$84</c:f>
              <c:numCache>
                <c:formatCode>#,##0</c:formatCode>
                <c:ptCount val="12"/>
                <c:pt idx="0">
                  <c:v>812</c:v>
                </c:pt>
                <c:pt idx="1">
                  <c:v>1192</c:v>
                </c:pt>
                <c:pt idx="2">
                  <c:v>1428</c:v>
                </c:pt>
                <c:pt idx="3">
                  <c:v>1274</c:v>
                </c:pt>
                <c:pt idx="4">
                  <c:v>824</c:v>
                </c:pt>
                <c:pt idx="5">
                  <c:v>554</c:v>
                </c:pt>
                <c:pt idx="6">
                  <c:v>330</c:v>
                </c:pt>
                <c:pt idx="7">
                  <c:v>396</c:v>
                </c:pt>
                <c:pt idx="8">
                  <c:v>366</c:v>
                </c:pt>
                <c:pt idx="9">
                  <c:v>706</c:v>
                </c:pt>
                <c:pt idx="10">
                  <c:v>678</c:v>
                </c:pt>
                <c:pt idx="11">
                  <c:v>929</c:v>
                </c:pt>
              </c:numCache>
            </c:numRef>
          </c:val>
          <c:extLst>
            <c:ext xmlns:c16="http://schemas.microsoft.com/office/drawing/2014/chart" uri="{C3380CC4-5D6E-409C-BE32-E72D297353CC}">
              <c16:uniqueId val="{00000002-AEC5-445C-BF15-D98CAB639546}"/>
            </c:ext>
          </c:extLst>
        </c:ser>
        <c:ser>
          <c:idx val="3"/>
          <c:order val="3"/>
          <c:tx>
            <c:strRef>
              <c:f>'HH-Typen ZahlPers'!$F$7</c:f>
              <c:strCache>
                <c:ptCount val="1"/>
                <c:pt idx="0">
                  <c:v>4 Personen</c:v>
                </c:pt>
              </c:strCache>
            </c:strRef>
          </c:tx>
          <c:spPr>
            <a:solidFill>
              <a:schemeClr val="accent1"/>
            </a:solidFill>
            <a:ln>
              <a:noFill/>
            </a:ln>
            <a:effectLst/>
          </c:spPr>
          <c:invertIfNegative val="0"/>
          <c:dLbls>
            <c:dLbl>
              <c:idx val="4"/>
              <c:layout>
                <c:manualLayout>
                  <c:x val="4.2598509052183178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2B0A-4A6F-BDB2-2D8CA9868028}"/>
                </c:ext>
              </c:extLst>
            </c:dLbl>
            <c:dLbl>
              <c:idx val="5"/>
              <c:delete val="1"/>
              <c:extLst>
                <c:ext xmlns:c15="http://schemas.microsoft.com/office/drawing/2012/chart" uri="{CE6537A1-D6FC-4f65-9D91-7224C49458BB}"/>
                <c:ext xmlns:c16="http://schemas.microsoft.com/office/drawing/2014/chart" uri="{C3380CC4-5D6E-409C-BE32-E72D297353CC}">
                  <c16:uniqueId val="{00000001-2B0A-4A6F-BDB2-2D8CA9868028}"/>
                </c:ext>
              </c:extLst>
            </c:dLbl>
            <c:dLbl>
              <c:idx val="6"/>
              <c:delete val="1"/>
              <c:extLst>
                <c:ext xmlns:c15="http://schemas.microsoft.com/office/drawing/2012/chart" uri="{CE6537A1-D6FC-4f65-9D91-7224C49458BB}"/>
                <c:ext xmlns:c16="http://schemas.microsoft.com/office/drawing/2014/chart" uri="{C3380CC4-5D6E-409C-BE32-E72D297353CC}">
                  <c16:uniqueId val="{00000002-2B0A-4A6F-BDB2-2D8CA9868028}"/>
                </c:ext>
              </c:extLst>
            </c:dLbl>
            <c:dLbl>
              <c:idx val="7"/>
              <c:delete val="1"/>
              <c:extLst>
                <c:ext xmlns:c15="http://schemas.microsoft.com/office/drawing/2012/chart" uri="{CE6537A1-D6FC-4f65-9D91-7224C49458BB}"/>
                <c:ext xmlns:c16="http://schemas.microsoft.com/office/drawing/2014/chart" uri="{C3380CC4-5D6E-409C-BE32-E72D297353CC}">
                  <c16:uniqueId val="{00000005-2B0A-4A6F-BDB2-2D8CA9868028}"/>
                </c:ext>
              </c:extLst>
            </c:dLbl>
            <c:dLbl>
              <c:idx val="8"/>
              <c:delete val="1"/>
              <c:extLst>
                <c:ext xmlns:c15="http://schemas.microsoft.com/office/drawing/2012/chart" uri="{CE6537A1-D6FC-4f65-9D91-7224C49458BB}"/>
                <c:ext xmlns:c16="http://schemas.microsoft.com/office/drawing/2014/chart" uri="{C3380CC4-5D6E-409C-BE32-E72D297353CC}">
                  <c16:uniqueId val="{0000000B-2B0A-4A6F-BDB2-2D8CA9868028}"/>
                </c:ext>
              </c:extLst>
            </c:dLbl>
            <c:dLbl>
              <c:idx val="9"/>
              <c:layout>
                <c:manualLayout>
                  <c:x val="4.2598509052182388E-3"/>
                  <c:y val="9.8864122462373359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2B0A-4A6F-BDB2-2D8CA9868028}"/>
                </c:ext>
              </c:extLst>
            </c:dLbl>
            <c:dLbl>
              <c:idx val="10"/>
              <c:layout>
                <c:manualLayout>
                  <c:x val="6.3897763578274758E-3"/>
                  <c:y val="-9.8864122462373359E-1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2B0A-4A6F-BDB2-2D8CA9868028}"/>
                </c:ext>
              </c:extLst>
            </c:dLbl>
            <c:dLbl>
              <c:idx val="11"/>
              <c:layout>
                <c:manualLayout>
                  <c:x val="4.2598509052183178E-3"/>
                  <c:y val="0"/>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2B0A-4A6F-BDB2-2D8CA9868028}"/>
                </c:ext>
              </c:extLst>
            </c:dLbl>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bg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'HH-Typen ZahlPers'!$B$73:$B$84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'HH-Typen ZahlPers'!$F$73:$F$84</c:f>
              <c:numCache>
                <c:formatCode>#,##0</c:formatCode>
                <c:ptCount val="12"/>
                <c:pt idx="0">
                  <c:v>574</c:v>
                </c:pt>
                <c:pt idx="1">
                  <c:v>916</c:v>
                </c:pt>
                <c:pt idx="2">
                  <c:v>997</c:v>
                </c:pt>
                <c:pt idx="3">
                  <c:v>1008</c:v>
                </c:pt>
                <c:pt idx="4">
                  <c:v>644</c:v>
                </c:pt>
                <c:pt idx="5">
                  <c:v>540</c:v>
                </c:pt>
                <c:pt idx="6">
                  <c:v>331</c:v>
                </c:pt>
                <c:pt idx="7">
                  <c:v>340</c:v>
                </c:pt>
                <c:pt idx="8">
                  <c:v>320</c:v>
                </c:pt>
                <c:pt idx="9">
                  <c:v>657</c:v>
                </c:pt>
                <c:pt idx="10">
                  <c:v>506</c:v>
                </c:pt>
                <c:pt idx="11">
                  <c:v>645</c:v>
                </c:pt>
              </c:numCache>
            </c:numRef>
          </c:val>
          <c:extLst>
            <c:ext xmlns:c16="http://schemas.microsoft.com/office/drawing/2014/chart" uri="{C3380CC4-5D6E-409C-BE32-E72D297353CC}">
              <c16:uniqueId val="{00000003-AEC5-445C-BF15-D98CAB639546}"/>
            </c:ext>
          </c:extLst>
        </c:ser>
        <c:ser>
          <c:idx val="4"/>
          <c:order val="4"/>
          <c:tx>
            <c:strRef>
              <c:f>'HH-Typen ZahlPers'!$G$7</c:f>
              <c:strCache>
                <c:ptCount val="1"/>
                <c:pt idx="0">
                  <c:v>5 und mehr Personen</c:v>
                </c:pt>
              </c:strCache>
            </c:strRef>
          </c:tx>
          <c:spPr>
            <a:solidFill>
              <a:srgbClr val="34557E"/>
            </a:solidFill>
            <a:ln>
              <a:noFill/>
            </a:ln>
            <a:effectLst/>
          </c:spPr>
          <c:invertIfNegative val="0"/>
          <c:dLbls>
            <c:delete val="1"/>
          </c:dLbls>
          <c:cat>
            <c:strRef>
              <c:f>'HH-Typen ZahlPers'!$B$73:$B$84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'HH-Typen ZahlPers'!$G$73:$G$84</c:f>
              <c:numCache>
                <c:formatCode>#,##0</c:formatCode>
                <c:ptCount val="12"/>
                <c:pt idx="0">
                  <c:v>227</c:v>
                </c:pt>
                <c:pt idx="1">
                  <c:v>449</c:v>
                </c:pt>
                <c:pt idx="2">
                  <c:v>435</c:v>
                </c:pt>
                <c:pt idx="3">
                  <c:v>391</c:v>
                </c:pt>
                <c:pt idx="4">
                  <c:v>207</c:v>
                </c:pt>
                <c:pt idx="5">
                  <c:v>155</c:v>
                </c:pt>
                <c:pt idx="6">
                  <c:v>103</c:v>
                </c:pt>
                <c:pt idx="7">
                  <c:v>117</c:v>
                </c:pt>
                <c:pt idx="8">
                  <c:v>115</c:v>
                </c:pt>
                <c:pt idx="9">
                  <c:v>184</c:v>
                </c:pt>
                <c:pt idx="10">
                  <c:v>179</c:v>
                </c:pt>
                <c:pt idx="11">
                  <c:v>228</c:v>
                </c:pt>
              </c:numCache>
            </c:numRef>
          </c:val>
          <c:extLst>
            <c:ext xmlns:c16="http://schemas.microsoft.com/office/drawing/2014/chart" uri="{C3380CC4-5D6E-409C-BE32-E72D297353CC}">
              <c16:uniqueId val="{00000004-AEC5-445C-BF15-D98CAB639546}"/>
            </c:ext>
          </c:extLst>
        </c:ser>
        <c:dLbls>
          <c:dLblPos val="ctr"/>
          <c:showLegendKey val="0"/>
          <c:showVal val="1"/>
          <c:showCatName val="0"/>
          <c:showSerName val="0"/>
          <c:showPercent val="0"/>
          <c:showBubbleSize val="0"/>
        </c:dLbls>
        <c:gapWidth val="50"/>
        <c:overlap val="100"/>
        <c:axId val="1655111904"/>
        <c:axId val="1730518768"/>
      </c:barChart>
      <c:catAx>
        <c:axId val="16551119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730518768"/>
        <c:crosses val="autoZero"/>
        <c:auto val="1"/>
        <c:lblAlgn val="ctr"/>
        <c:lblOffset val="100"/>
        <c:noMultiLvlLbl val="0"/>
      </c:catAx>
      <c:valAx>
        <c:axId val="1730518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655111904"/>
        <c:crosses val="max"/>
        <c:crossBetween val="between"/>
      </c:valAx>
      <c:spPr>
        <a:noFill/>
        <a:ln>
          <a:noFill/>
        </a:ln>
        <a:effectLst/>
      </c:spPr>
    </c:plotArea>
    <c:legend>
      <c:legendPos val="b"/>
      <c:layout>
        <c:manualLayout>
          <c:xMode val="edge"/>
          <c:yMode val="edge"/>
          <c:x val="1.9528565319111468E-2"/>
          <c:y val="8.6391939206995394E-2"/>
          <c:w val="0.98047143468088849"/>
          <c:h val="6.1219363470478759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de-DE"/>
              <a:t>Haushalte mit ... Kind(ern)</a:t>
            </a:r>
          </a:p>
        </c:rich>
      </c:tx>
      <c:overlay val="0"/>
      <c:spPr>
        <a:noFill/>
        <a:ln>
          <a:noFill/>
        </a:ln>
        <a:effectLst/>
      </c:spPr>
    </c:title>
    <c:autoTitleDeleted val="0"/>
    <c:plotArea>
      <c:layout>
        <c:manualLayout>
          <c:layoutTarget val="inner"/>
          <c:xMode val="edge"/>
          <c:yMode val="edge"/>
          <c:x val="0.27765419947506564"/>
          <c:y val="0.16626690752202836"/>
          <c:w val="0.66132062439563477"/>
          <c:h val="0.7389399143114842"/>
        </c:manualLayout>
      </c:layout>
      <c:barChart>
        <c:barDir val="bar"/>
        <c:grouping val="stacked"/>
        <c:varyColors val="0"/>
        <c:ser>
          <c:idx val="0"/>
          <c:order val="0"/>
          <c:tx>
            <c:strRef>
              <c:f>'HH-Typen ZahlKind'!$C$7</c:f>
              <c:strCache>
                <c:ptCount val="1"/>
                <c:pt idx="0">
                  <c:v>1 Kind</c:v>
                </c:pt>
              </c:strCache>
            </c:strRef>
          </c:tx>
          <c:spPr>
            <a:solidFill>
              <a:srgbClr val="FF6699"/>
            </a:solidFill>
            <a:ln>
              <a:no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'HH-Typen ZahlKind'!$B$73:$B$84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'HH-Typen ZahlKind'!$C$73:$C$84</c:f>
              <c:numCache>
                <c:formatCode>#,##0</c:formatCode>
                <c:ptCount val="12"/>
                <c:pt idx="0">
                  <c:v>678</c:v>
                </c:pt>
                <c:pt idx="1">
                  <c:v>1033</c:v>
                </c:pt>
                <c:pt idx="2">
                  <c:v>1190</c:v>
                </c:pt>
                <c:pt idx="3">
                  <c:v>1020</c:v>
                </c:pt>
                <c:pt idx="4">
                  <c:v>564</c:v>
                </c:pt>
                <c:pt idx="5">
                  <c:v>387</c:v>
                </c:pt>
                <c:pt idx="6">
                  <c:v>239</c:v>
                </c:pt>
                <c:pt idx="7">
                  <c:v>289</c:v>
                </c:pt>
                <c:pt idx="8">
                  <c:v>282</c:v>
                </c:pt>
                <c:pt idx="9">
                  <c:v>492</c:v>
                </c:pt>
                <c:pt idx="10">
                  <c:v>550</c:v>
                </c:pt>
                <c:pt idx="11">
                  <c:v>758</c:v>
                </c:pt>
              </c:numCache>
            </c:numRef>
          </c:val>
          <c:extLst>
            <c:ext xmlns:c16="http://schemas.microsoft.com/office/drawing/2014/chart" uri="{C3380CC4-5D6E-409C-BE32-E72D297353CC}">
              <c16:uniqueId val="{00000004-09C2-470D-815A-785E9EEAB13F}"/>
            </c:ext>
          </c:extLst>
        </c:ser>
        <c:ser>
          <c:idx val="1"/>
          <c:order val="1"/>
          <c:tx>
            <c:strRef>
              <c:f>'HH-Typen ZahlKind'!$D$7</c:f>
              <c:strCache>
                <c:ptCount val="1"/>
                <c:pt idx="0">
                  <c:v>2 Kindern</c:v>
                </c:pt>
              </c:strCache>
            </c:strRef>
          </c:tx>
          <c:spPr>
            <a:solidFill>
              <a:srgbClr val="FF99CC"/>
            </a:solidFill>
            <a:ln>
              <a:no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'HH-Typen ZahlKind'!$B$73:$B$84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'HH-Typen ZahlKind'!$D$73:$D$84</c:f>
              <c:numCache>
                <c:formatCode>#,##0</c:formatCode>
                <c:ptCount val="12"/>
                <c:pt idx="0">
                  <c:v>467</c:v>
                </c:pt>
                <c:pt idx="1">
                  <c:v>710</c:v>
                </c:pt>
                <c:pt idx="2">
                  <c:v>801</c:v>
                </c:pt>
                <c:pt idx="3">
                  <c:v>849</c:v>
                </c:pt>
                <c:pt idx="4">
                  <c:v>494</c:v>
                </c:pt>
                <c:pt idx="5">
                  <c:v>376</c:v>
                </c:pt>
                <c:pt idx="6">
                  <c:v>247</c:v>
                </c:pt>
                <c:pt idx="7">
                  <c:v>250</c:v>
                </c:pt>
                <c:pt idx="8">
                  <c:v>227</c:v>
                </c:pt>
                <c:pt idx="9">
                  <c:v>484</c:v>
                </c:pt>
                <c:pt idx="10">
                  <c:v>439</c:v>
                </c:pt>
                <c:pt idx="11">
                  <c:v>506</c:v>
                </c:pt>
              </c:numCache>
            </c:numRef>
          </c:val>
          <c:extLst>
            <c:ext xmlns:c16="http://schemas.microsoft.com/office/drawing/2014/chart" uri="{C3380CC4-5D6E-409C-BE32-E72D297353CC}">
              <c16:uniqueId val="{00000006-09C2-470D-815A-785E9EEAB13F}"/>
            </c:ext>
          </c:extLst>
        </c:ser>
        <c:ser>
          <c:idx val="2"/>
          <c:order val="2"/>
          <c:tx>
            <c:strRef>
              <c:f>'HH-Typen ZahlKind'!$E$7</c:f>
              <c:strCache>
                <c:ptCount val="1"/>
                <c:pt idx="0">
                  <c:v>3 und mehr Kindern</c:v>
                </c:pt>
              </c:strCache>
            </c:strRef>
          </c:tx>
          <c:spPr>
            <a:solidFill>
              <a:srgbClr val="8C9CB6"/>
            </a:solidFill>
            <a:ln>
              <a:noFill/>
            </a:ln>
            <a:effectLst/>
          </c:spPr>
          <c:invertIfNegative val="0"/>
          <c:dLbls>
            <c:spPr>
              <a:noFill/>
              <a:ln>
                <a:noFill/>
              </a:ln>
              <a:effectLst/>
            </c:spPr>
            <c:dLblPos val="ct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'HH-Typen ZahlKind'!$B$73:$B$84</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'HH-Typen ZahlKind'!$E$73:$E$84</c:f>
              <c:numCache>
                <c:formatCode>#,##0</c:formatCode>
                <c:ptCount val="12"/>
                <c:pt idx="0">
                  <c:v>140</c:v>
                </c:pt>
                <c:pt idx="1">
                  <c:v>309</c:v>
                </c:pt>
                <c:pt idx="2">
                  <c:v>261</c:v>
                </c:pt>
                <c:pt idx="3">
                  <c:v>243</c:v>
                </c:pt>
                <c:pt idx="4">
                  <c:v>126</c:v>
                </c:pt>
                <c:pt idx="5">
                  <c:v>94</c:v>
                </c:pt>
                <c:pt idx="6">
                  <c:v>67</c:v>
                </c:pt>
                <c:pt idx="7">
                  <c:v>77</c:v>
                </c:pt>
                <c:pt idx="8">
                  <c:v>72</c:v>
                </c:pt>
                <c:pt idx="9">
                  <c:v>118</c:v>
                </c:pt>
                <c:pt idx="10">
                  <c:v>107</c:v>
                </c:pt>
                <c:pt idx="11">
                  <c:v>144</c:v>
                </c:pt>
              </c:numCache>
            </c:numRef>
          </c:val>
          <c:extLst>
            <c:ext xmlns:c16="http://schemas.microsoft.com/office/drawing/2014/chart" uri="{C3380CC4-5D6E-409C-BE32-E72D297353CC}">
              <c16:uniqueId val="{00000008-09C2-470D-815A-785E9EEAB13F}"/>
            </c:ext>
          </c:extLst>
        </c:ser>
        <c:dLbls>
          <c:dLblPos val="ctr"/>
          <c:showLegendKey val="0"/>
          <c:showVal val="1"/>
          <c:showCatName val="0"/>
          <c:showSerName val="0"/>
          <c:showPercent val="0"/>
          <c:showBubbleSize val="0"/>
        </c:dLbls>
        <c:gapWidth val="50"/>
        <c:overlap val="100"/>
        <c:axId val="1655111904"/>
        <c:axId val="1730518768"/>
      </c:barChart>
      <c:catAx>
        <c:axId val="1655111904"/>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730518768"/>
        <c:crosses val="autoZero"/>
        <c:auto val="1"/>
        <c:lblAlgn val="ctr"/>
        <c:lblOffset val="100"/>
        <c:noMultiLvlLbl val="0"/>
      </c:catAx>
      <c:valAx>
        <c:axId val="1730518768"/>
        <c:scaling>
          <c:orientation val="minMax"/>
        </c:scaling>
        <c:delete val="0"/>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655111904"/>
        <c:crosses val="max"/>
        <c:crossBetween val="between"/>
      </c:valAx>
    </c:plotArea>
    <c:legend>
      <c:legendPos val="b"/>
      <c:layout>
        <c:manualLayout>
          <c:xMode val="edge"/>
          <c:yMode val="edge"/>
          <c:x val="1.9528565319111468E-2"/>
          <c:y val="8.6391939206995394E-2"/>
          <c:w val="0.98047143468088849"/>
          <c:h val="6.1219363470478759E-2"/>
        </c:manualLayout>
      </c:layout>
      <c:overlay val="0"/>
      <c:spPr>
        <a:noFill/>
        <a:ln>
          <a:noFill/>
        </a:ln>
        <a:effectLst/>
      </c:spPr>
      <c:txPr>
        <a:bodyPr rot="0" spcFirstLastPara="1" vertOverflow="ellipsis" vert="horz" wrap="square" anchor="ctr" anchorCtr="1"/>
        <a:lstStyle/>
        <a:p>
          <a:pPr>
            <a:defRPr sz="12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showDLblsOverMax val="0"/>
    <c:extLst/>
  </c:chart>
  <c:spPr>
    <a:solidFill>
      <a:schemeClr val="bg1"/>
    </a:solidFill>
    <a:ln w="9525" cap="flat" cmpd="sng" algn="ctr">
      <a:no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r>
              <a:rPr lang="de-DE"/>
              <a:t>Kraftfahrzeuge nach der Art</a:t>
            </a:r>
          </a:p>
        </c:rich>
      </c:tx>
      <c:overlay val="0"/>
      <c:spPr>
        <a:noFill/>
        <a:ln>
          <a:noFill/>
        </a:ln>
        <a:effectLst/>
      </c:spPr>
      <c:txPr>
        <a:bodyPr rot="0" spcFirstLastPara="1" vertOverflow="ellipsis" vert="horz" wrap="square" anchor="ctr" anchorCtr="1"/>
        <a:lstStyle/>
        <a:p>
          <a:pPr>
            <a:defRPr sz="1320" b="1" i="0" u="none" strike="noStrike" kern="1200" spc="0" baseline="0">
              <a:solidFill>
                <a:schemeClr val="tx1"/>
              </a:solidFill>
              <a:latin typeface="Arial" panose="020B0604020202020204" pitchFamily="34" charset="0"/>
              <a:ea typeface="+mn-ea"/>
              <a:cs typeface="Arial" panose="020B0604020202020204" pitchFamily="34" charset="0"/>
            </a:defRPr>
          </a:pPr>
          <a:endParaRPr lang="de-DE"/>
        </a:p>
      </c:txPr>
    </c:title>
    <c:autoTitleDeleted val="0"/>
    <c:plotArea>
      <c:layout>
        <c:manualLayout>
          <c:layoutTarget val="inner"/>
          <c:xMode val="edge"/>
          <c:yMode val="edge"/>
          <c:x val="9.5606936416184965E-2"/>
          <c:y val="0.11585074354718197"/>
          <c:w val="0.88319845857418111"/>
          <c:h val="0.6719360688114635"/>
        </c:manualLayout>
      </c:layout>
      <c:barChart>
        <c:barDir val="col"/>
        <c:grouping val="stacked"/>
        <c:varyColors val="0"/>
        <c:ser>
          <c:idx val="0"/>
          <c:order val="0"/>
          <c:tx>
            <c:strRef>
              <c:f>'KFZ UBZ'!$C$4</c:f>
              <c:strCache>
                <c:ptCount val="1"/>
                <c:pt idx="0">
                  <c:v>Krad</c:v>
                </c:pt>
              </c:strCache>
            </c:strRef>
          </c:tx>
          <c:spPr>
            <a:solidFill>
              <a:schemeClr val="bg1">
                <a:lumMod val="85000"/>
              </a:schemeClr>
            </a:solidFill>
            <a:ln>
              <a:noFill/>
            </a:ln>
            <a:effectLst/>
          </c:spPr>
          <c:invertIfNegative val="0"/>
          <c:cat>
            <c:strRef>
              <c:f>'KFZ UBZ'!$B$70:$B$81</c:f>
              <c:strCache>
                <c:ptCount val="12"/>
                <c:pt idx="0">
                  <c:v>Mitte</c:v>
                </c:pt>
                <c:pt idx="1">
                  <c:v>Nordwest *</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'KFZ UBZ'!$C$70:$C$81</c:f>
              <c:numCache>
                <c:formatCode>#,##0</c:formatCode>
                <c:ptCount val="12"/>
                <c:pt idx="0">
                  <c:v>965</c:v>
                </c:pt>
                <c:pt idx="1">
                  <c:v>516</c:v>
                </c:pt>
                <c:pt idx="2">
                  <c:v>1049</c:v>
                </c:pt>
                <c:pt idx="3">
                  <c:v>1149</c:v>
                </c:pt>
                <c:pt idx="4">
                  <c:v>936</c:v>
                </c:pt>
                <c:pt idx="5">
                  <c:v>759</c:v>
                </c:pt>
                <c:pt idx="6">
                  <c:v>429</c:v>
                </c:pt>
                <c:pt idx="7">
                  <c:v>391</c:v>
                </c:pt>
                <c:pt idx="8">
                  <c:v>440</c:v>
                </c:pt>
                <c:pt idx="9">
                  <c:v>836</c:v>
                </c:pt>
                <c:pt idx="10">
                  <c:v>591</c:v>
                </c:pt>
                <c:pt idx="11">
                  <c:v>951</c:v>
                </c:pt>
              </c:numCache>
            </c:numRef>
          </c:val>
          <c:extLst>
            <c:ext xmlns:c16="http://schemas.microsoft.com/office/drawing/2014/chart" uri="{C3380CC4-5D6E-409C-BE32-E72D297353CC}">
              <c16:uniqueId val="{00000000-E878-40B5-B9A0-CBF9D5174800}"/>
            </c:ext>
          </c:extLst>
        </c:ser>
        <c:ser>
          <c:idx val="1"/>
          <c:order val="1"/>
          <c:tx>
            <c:strRef>
              <c:f>'KFZ UBZ'!$D$4</c:f>
              <c:strCache>
                <c:ptCount val="1"/>
                <c:pt idx="0">
                  <c:v>PKW privat</c:v>
                </c:pt>
              </c:strCache>
            </c:strRef>
          </c:tx>
          <c:spPr>
            <a:solidFill>
              <a:schemeClr val="accent1">
                <a:lumMod val="60000"/>
                <a:lumOff val="4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'KFZ UBZ'!$B$70:$B$81</c:f>
              <c:strCache>
                <c:ptCount val="12"/>
                <c:pt idx="0">
                  <c:v>Mitte</c:v>
                </c:pt>
                <c:pt idx="1">
                  <c:v>Nordwest *</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'KFZ UBZ'!$D$70:$D$81</c:f>
              <c:numCache>
                <c:formatCode>#,##0</c:formatCode>
                <c:ptCount val="12"/>
                <c:pt idx="0">
                  <c:v>6047</c:v>
                </c:pt>
                <c:pt idx="1">
                  <c:v>6578</c:v>
                </c:pt>
                <c:pt idx="2">
                  <c:v>9124</c:v>
                </c:pt>
                <c:pt idx="3">
                  <c:v>8982</c:v>
                </c:pt>
                <c:pt idx="4">
                  <c:v>5960</c:v>
                </c:pt>
                <c:pt idx="5">
                  <c:v>4309</c:v>
                </c:pt>
                <c:pt idx="6">
                  <c:v>2423</c:v>
                </c:pt>
                <c:pt idx="7">
                  <c:v>2892</c:v>
                </c:pt>
                <c:pt idx="8">
                  <c:v>2971</c:v>
                </c:pt>
                <c:pt idx="9">
                  <c:v>5606</c:v>
                </c:pt>
                <c:pt idx="10">
                  <c:v>4998</c:v>
                </c:pt>
                <c:pt idx="11">
                  <c:v>6932</c:v>
                </c:pt>
              </c:numCache>
            </c:numRef>
          </c:val>
          <c:extLst>
            <c:ext xmlns:c16="http://schemas.microsoft.com/office/drawing/2014/chart" uri="{C3380CC4-5D6E-409C-BE32-E72D297353CC}">
              <c16:uniqueId val="{00000001-E878-40B5-B9A0-CBF9D5174800}"/>
            </c:ext>
          </c:extLst>
        </c:ser>
        <c:ser>
          <c:idx val="2"/>
          <c:order val="2"/>
          <c:tx>
            <c:strRef>
              <c:f>'KFZ UBZ'!$E$4</c:f>
              <c:strCache>
                <c:ptCount val="1"/>
                <c:pt idx="0">
                  <c:v>PKW gewerblich</c:v>
                </c:pt>
              </c:strCache>
            </c:strRef>
          </c:tx>
          <c:spPr>
            <a:solidFill>
              <a:schemeClr val="accent1">
                <a:lumMod val="40000"/>
                <a:lumOff val="60000"/>
              </a:schemeClr>
            </a:solidFill>
            <a:ln>
              <a:noFill/>
            </a:ln>
            <a:effectLst/>
          </c:spPr>
          <c:invertIfNegative val="0"/>
          <c:dLbls>
            <c:dLbl>
              <c:idx val="1"/>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878-40B5-B9A0-CBF9D5174800}"/>
                </c:ext>
              </c:extLst>
            </c:dLbl>
            <c:spPr>
              <a:noFill/>
              <a:ln>
                <a:noFill/>
              </a:ln>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'KFZ UBZ'!$B$70:$B$81</c:f>
              <c:strCache>
                <c:ptCount val="12"/>
                <c:pt idx="0">
                  <c:v>Mitte</c:v>
                </c:pt>
                <c:pt idx="1">
                  <c:v>Nordwest *</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'KFZ UBZ'!$E$70:$E$81</c:f>
              <c:numCache>
                <c:formatCode>#,##0</c:formatCode>
                <c:ptCount val="12"/>
                <c:pt idx="0">
                  <c:v>1450</c:v>
                </c:pt>
                <c:pt idx="1">
                  <c:v>27926</c:v>
                </c:pt>
                <c:pt idx="2">
                  <c:v>2229</c:v>
                </c:pt>
                <c:pt idx="3">
                  <c:v>3442</c:v>
                </c:pt>
                <c:pt idx="4">
                  <c:v>153</c:v>
                </c:pt>
                <c:pt idx="5">
                  <c:v>124</c:v>
                </c:pt>
                <c:pt idx="6">
                  <c:v>98</c:v>
                </c:pt>
                <c:pt idx="7">
                  <c:v>88</c:v>
                </c:pt>
                <c:pt idx="8">
                  <c:v>331</c:v>
                </c:pt>
                <c:pt idx="9">
                  <c:v>160</c:v>
                </c:pt>
                <c:pt idx="10">
                  <c:v>489</c:v>
                </c:pt>
                <c:pt idx="11">
                  <c:v>772</c:v>
                </c:pt>
              </c:numCache>
            </c:numRef>
          </c:val>
          <c:extLst>
            <c:ext xmlns:c16="http://schemas.microsoft.com/office/drawing/2014/chart" uri="{C3380CC4-5D6E-409C-BE32-E72D297353CC}">
              <c16:uniqueId val="{00000002-E878-40B5-B9A0-CBF9D5174800}"/>
            </c:ext>
          </c:extLst>
        </c:ser>
        <c:ser>
          <c:idx val="3"/>
          <c:order val="3"/>
          <c:tx>
            <c:v>Nutzfahrzeuge</c:v>
          </c:tx>
          <c:spPr>
            <a:solidFill>
              <a:srgbClr val="CD3962"/>
            </a:solidFill>
            <a:ln>
              <a:noFill/>
            </a:ln>
            <a:effectLst/>
          </c:spPr>
          <c:invertIfNegative val="0"/>
          <c:cat>
            <c:strRef>
              <c:f>'KFZ UBZ'!$B$70:$B$81</c:f>
              <c:strCache>
                <c:ptCount val="12"/>
                <c:pt idx="0">
                  <c:v>Mitte</c:v>
                </c:pt>
                <c:pt idx="1">
                  <c:v>Nordwest *</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'KFZ UBZ'!$G$70:$G$81</c:f>
              <c:numCache>
                <c:formatCode>#,##0</c:formatCode>
                <c:ptCount val="12"/>
                <c:pt idx="0">
                  <c:v>915</c:v>
                </c:pt>
                <c:pt idx="1">
                  <c:v>836</c:v>
                </c:pt>
                <c:pt idx="2">
                  <c:v>1006</c:v>
                </c:pt>
                <c:pt idx="3">
                  <c:v>1430</c:v>
                </c:pt>
                <c:pt idx="4">
                  <c:v>298</c:v>
                </c:pt>
                <c:pt idx="5">
                  <c:v>557</c:v>
                </c:pt>
                <c:pt idx="6">
                  <c:v>132</c:v>
                </c:pt>
                <c:pt idx="7">
                  <c:v>139</c:v>
                </c:pt>
                <c:pt idx="8">
                  <c:v>307</c:v>
                </c:pt>
                <c:pt idx="9">
                  <c:v>435</c:v>
                </c:pt>
                <c:pt idx="10">
                  <c:v>214</c:v>
                </c:pt>
                <c:pt idx="11">
                  <c:v>461</c:v>
                </c:pt>
              </c:numCache>
            </c:numRef>
          </c:val>
          <c:extLst>
            <c:ext xmlns:c16="http://schemas.microsoft.com/office/drawing/2014/chart" uri="{C3380CC4-5D6E-409C-BE32-E72D297353CC}">
              <c16:uniqueId val="{00000003-E878-40B5-B9A0-CBF9D5174800}"/>
            </c:ext>
          </c:extLst>
        </c:ser>
        <c:ser>
          <c:idx val="4"/>
          <c:order val="4"/>
          <c:tx>
            <c:v>Anhänger</c:v>
          </c:tx>
          <c:spPr>
            <a:solidFill>
              <a:srgbClr val="FF6699"/>
            </a:solidFill>
            <a:ln>
              <a:noFill/>
            </a:ln>
            <a:effectLst/>
          </c:spPr>
          <c:invertIfNegative val="0"/>
          <c:cat>
            <c:strRef>
              <c:f>'KFZ UBZ'!$B$70:$B$81</c:f>
              <c:strCache>
                <c:ptCount val="12"/>
                <c:pt idx="0">
                  <c:v>Mitte</c:v>
                </c:pt>
                <c:pt idx="1">
                  <c:v>Nordwest *</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'KFZ UBZ'!$H$70:$H$81</c:f>
              <c:numCache>
                <c:formatCode>#,##0</c:formatCode>
                <c:ptCount val="12"/>
                <c:pt idx="0">
                  <c:v>900</c:v>
                </c:pt>
                <c:pt idx="1">
                  <c:v>691</c:v>
                </c:pt>
                <c:pt idx="2">
                  <c:v>1096</c:v>
                </c:pt>
                <c:pt idx="3">
                  <c:v>1521</c:v>
                </c:pt>
                <c:pt idx="4">
                  <c:v>816</c:v>
                </c:pt>
                <c:pt idx="5">
                  <c:v>810</c:v>
                </c:pt>
                <c:pt idx="6">
                  <c:v>381</c:v>
                </c:pt>
                <c:pt idx="7">
                  <c:v>420</c:v>
                </c:pt>
                <c:pt idx="8">
                  <c:v>543</c:v>
                </c:pt>
                <c:pt idx="9">
                  <c:v>1045</c:v>
                </c:pt>
                <c:pt idx="10">
                  <c:v>492</c:v>
                </c:pt>
                <c:pt idx="11">
                  <c:v>898</c:v>
                </c:pt>
              </c:numCache>
            </c:numRef>
          </c:val>
          <c:extLst>
            <c:ext xmlns:c16="http://schemas.microsoft.com/office/drawing/2014/chart" uri="{C3380CC4-5D6E-409C-BE32-E72D297353CC}">
              <c16:uniqueId val="{00000004-E878-40B5-B9A0-CBF9D5174800}"/>
            </c:ext>
          </c:extLst>
        </c:ser>
        <c:dLbls>
          <c:showLegendKey val="0"/>
          <c:showVal val="0"/>
          <c:showCatName val="0"/>
          <c:showSerName val="0"/>
          <c:showPercent val="0"/>
          <c:showBubbleSize val="0"/>
        </c:dLbls>
        <c:gapWidth val="50"/>
        <c:overlap val="100"/>
        <c:axId val="1656167760"/>
        <c:axId val="1656168240"/>
      </c:barChart>
      <c:catAx>
        <c:axId val="165616776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1200000" spcFirstLastPara="1" vertOverflow="ellipsis"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656168240"/>
        <c:crosses val="autoZero"/>
        <c:auto val="1"/>
        <c:lblAlgn val="ctr"/>
        <c:lblOffset val="100"/>
        <c:noMultiLvlLbl val="0"/>
      </c:catAx>
      <c:valAx>
        <c:axId val="1656168240"/>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crossAx val="1656167760"/>
        <c:crosses val="autoZero"/>
        <c:crossBetween val="between"/>
      </c:valAx>
      <c:spPr>
        <a:noFill/>
        <a:ln>
          <a:noFill/>
        </a:ln>
        <a:effectLst/>
      </c:spPr>
    </c:plotArea>
    <c:legend>
      <c:legendPos val="b"/>
      <c:layout>
        <c:manualLayout>
          <c:xMode val="edge"/>
          <c:yMode val="edge"/>
          <c:x val="0.77248221139987561"/>
          <c:y val="2.4734801634230936E-2"/>
          <c:w val="0.21227815453704124"/>
          <c:h val="0.39141943530239454"/>
        </c:manualLayout>
      </c:layout>
      <c:overlay val="0"/>
      <c:spPr>
        <a:solidFill>
          <a:schemeClr val="bg1"/>
        </a:solidFill>
        <a:ln w="25400">
          <a:noFill/>
        </a:ln>
        <a:effectLst/>
      </c:spPr>
      <c:txPr>
        <a:bodyPr rot="0" spcFirstLastPara="1" vertOverflow="ellipsis" vert="horz" wrap="square" anchor="ctr" anchorCtr="1"/>
        <a:lstStyle/>
        <a:p>
          <a:pPr>
            <a:defRPr sz="1100" b="1" i="0" u="none" strike="noStrike" kern="1200" baseline="0">
              <a:solidFill>
                <a:schemeClr val="tx1"/>
              </a:solidFill>
              <a:latin typeface="Arial" panose="020B0604020202020204" pitchFamily="34" charset="0"/>
              <a:ea typeface="+mn-ea"/>
              <a:cs typeface="Arial" panose="020B0604020202020204" pitchFamily="34" charset="0"/>
            </a:defRPr>
          </a:pPr>
          <a:endParaRPr lang="de-DE"/>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noFill/>
      <a:round/>
    </a:ln>
    <a:effectLst/>
  </c:spPr>
  <c:txPr>
    <a:bodyPr/>
    <a:lstStyle/>
    <a:p>
      <a:pPr>
        <a:defRPr sz="1100" b="1">
          <a:solidFill>
            <a:schemeClr val="tx1"/>
          </a:solidFill>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 % (HWS) '!$A$58</c:f>
          <c:strCache>
            <c:ptCount val="1"/>
            <c:pt idx="0">
              <c:v>Einwohnerentwicklung nach Stadtbezirken 2014-2024 (Zu-/Abnahme absolut)</c:v>
            </c:pt>
          </c:strCache>
        </c:strRef>
      </c:tx>
      <c:layout>
        <c:manualLayout>
          <c:xMode val="edge"/>
          <c:yMode val="edge"/>
          <c:x val="0.11095134614535891"/>
          <c:y val="1.6477856096850006E-2"/>
        </c:manualLayout>
      </c:layout>
      <c:overlay val="0"/>
      <c:txPr>
        <a:bodyPr/>
        <a:lstStyle/>
        <a:p>
          <a:pPr>
            <a:defRPr>
              <a:latin typeface="Arial" panose="020B0604020202020204" pitchFamily="34" charset="0"/>
              <a:cs typeface="Arial" panose="020B0604020202020204" pitchFamily="34" charset="0"/>
            </a:defRPr>
          </a:pPr>
          <a:endParaRPr lang="de-DE"/>
        </a:p>
      </c:txPr>
    </c:title>
    <c:autoTitleDeleted val="0"/>
    <c:plotArea>
      <c:layout>
        <c:manualLayout>
          <c:layoutTarget val="inner"/>
          <c:xMode val="edge"/>
          <c:yMode val="edge"/>
          <c:x val="2.6770721557646274E-2"/>
          <c:y val="0.17211638615184638"/>
          <c:w val="0.8589861033457562"/>
          <c:h val="0.75485565845476676"/>
        </c:manualLayout>
      </c:layout>
      <c:barChart>
        <c:barDir val="bar"/>
        <c:grouping val="clustered"/>
        <c:varyColors val="0"/>
        <c:ser>
          <c:idx val="0"/>
          <c:order val="0"/>
          <c:spPr>
            <a:solidFill>
              <a:srgbClr val="B90C39"/>
            </a:solidFill>
          </c:spPr>
          <c:invertIfNegative val="0"/>
          <c:dLbls>
            <c:spPr>
              <a:noFill/>
              <a:ln>
                <a:noFill/>
              </a:ln>
              <a:effectLst/>
            </c:spPr>
            <c:txPr>
              <a:bodyPr vertOverflow="overflow" horzOverflow="overflow" wrap="none">
                <a:spAutoFit/>
              </a:bodyPr>
              <a:lstStyle/>
              <a:p>
                <a:pPr>
                  <a:defRPr sz="1200" b="1">
                    <a:latin typeface="Arial" panose="020B0604020202020204" pitchFamily="34" charset="0"/>
                    <a:cs typeface="Arial" panose="020B0604020202020204" pitchFamily="34" charset="0"/>
                  </a:defRPr>
                </a:pPr>
                <a:endParaRPr lang="de-DE"/>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'Einw.entw. % (HWS) '!$H$32:$H$43</c:f>
              <c:numCache>
                <c:formatCode>\+#,##0;\-#,##0;0</c:formatCode>
                <c:ptCount val="12"/>
                <c:pt idx="0">
                  <c:v>1330</c:v>
                </c:pt>
                <c:pt idx="1">
                  <c:v>1015</c:v>
                </c:pt>
                <c:pt idx="2">
                  <c:v>2005</c:v>
                </c:pt>
                <c:pt idx="3">
                  <c:v>3540</c:v>
                </c:pt>
                <c:pt idx="4">
                  <c:v>540</c:v>
                </c:pt>
                <c:pt idx="5">
                  <c:v>625</c:v>
                </c:pt>
                <c:pt idx="6">
                  <c:v>30</c:v>
                </c:pt>
                <c:pt idx="7">
                  <c:v>675</c:v>
                </c:pt>
                <c:pt idx="8">
                  <c:v>585</c:v>
                </c:pt>
                <c:pt idx="9">
                  <c:v>995</c:v>
                </c:pt>
                <c:pt idx="10">
                  <c:v>1550</c:v>
                </c:pt>
                <c:pt idx="11">
                  <c:v>835</c:v>
                </c:pt>
              </c:numCache>
            </c:numRef>
          </c:val>
          <c:extLst>
            <c:ext xmlns:c16="http://schemas.microsoft.com/office/drawing/2014/chart" uri="{C3380CC4-5D6E-409C-BE32-E72D297353CC}">
              <c16:uniqueId val="{00000000-3C91-4429-83FC-F9E805DFB448}"/>
            </c:ext>
          </c:extLst>
        </c:ser>
        <c:dLbls>
          <c:showLegendKey val="0"/>
          <c:showVal val="0"/>
          <c:showCatName val="0"/>
          <c:showSerName val="0"/>
          <c:showPercent val="0"/>
          <c:showBubbleSize val="0"/>
        </c:dLbls>
        <c:gapWidth val="100"/>
        <c:axId val="231475840"/>
        <c:axId val="231526784"/>
      </c:barChart>
      <c:catAx>
        <c:axId val="231475840"/>
        <c:scaling>
          <c:orientation val="maxMin"/>
        </c:scaling>
        <c:delete val="1"/>
        <c:axPos val="l"/>
        <c:numFmt formatCode="@" sourceLinked="0"/>
        <c:majorTickMark val="out"/>
        <c:minorTickMark val="none"/>
        <c:tickLblPos val="nextTo"/>
        <c:crossAx val="231526784"/>
        <c:crosses val="autoZero"/>
        <c:auto val="1"/>
        <c:lblAlgn val="ctr"/>
        <c:lblOffset val="100"/>
        <c:noMultiLvlLbl val="0"/>
      </c:catAx>
      <c:valAx>
        <c:axId val="231526784"/>
        <c:scaling>
          <c:orientation val="minMax"/>
        </c:scaling>
        <c:delete val="0"/>
        <c:axPos val="b"/>
        <c:majorGridlines>
          <c:spPr>
            <a:ln>
              <a:noFill/>
            </a:ln>
          </c:spPr>
        </c:majorGridlines>
        <c:numFmt formatCode="\+#,##0;\-#,##0;0" sourceLinked="1"/>
        <c:majorTickMark val="out"/>
        <c:minorTickMark val="none"/>
        <c:tickLblPos val="nextTo"/>
        <c:txPr>
          <a:bodyPr/>
          <a:lstStyle/>
          <a:p>
            <a:pPr>
              <a:defRPr sz="1200" b="1" i="0" baseline="0"/>
            </a:pPr>
            <a:endParaRPr lang="de-DE"/>
          </a:p>
        </c:txPr>
        <c:crossAx val="231475840"/>
        <c:crosses val="max"/>
        <c:crossBetween val="between"/>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'Einw.entw. % (HWS) '!$A$85</c:f>
          <c:strCache>
            <c:ptCount val="1"/>
            <c:pt idx="0">
              <c:v>Einwohnerentwicklung nach Stadtbezirken 2014-2024 (Veränderung in %)</c:v>
            </c:pt>
          </c:strCache>
        </c:strRef>
      </c:tx>
      <c:layout>
        <c:manualLayout>
          <c:xMode val="edge"/>
          <c:yMode val="edge"/>
          <c:x val="0.11095134614535891"/>
          <c:y val="1.6477856096850006E-2"/>
        </c:manualLayout>
      </c:layout>
      <c:overlay val="0"/>
      <c:spPr>
        <a:ln>
          <a:noFill/>
        </a:ln>
      </c:spPr>
      <c:txPr>
        <a:bodyPr/>
        <a:lstStyle/>
        <a:p>
          <a:pPr>
            <a:defRPr>
              <a:latin typeface="Arial" panose="020B0604020202020204" pitchFamily="34" charset="0"/>
              <a:cs typeface="Arial" panose="020B0604020202020204" pitchFamily="34" charset="0"/>
            </a:defRPr>
          </a:pPr>
          <a:endParaRPr lang="de-DE"/>
        </a:p>
      </c:txPr>
    </c:title>
    <c:autoTitleDeleted val="0"/>
    <c:plotArea>
      <c:layout>
        <c:manualLayout>
          <c:layoutTarget val="inner"/>
          <c:xMode val="edge"/>
          <c:yMode val="edge"/>
          <c:x val="3.7128468385392861E-2"/>
          <c:y val="0.14920045948351771"/>
          <c:w val="0.84830407243765349"/>
          <c:h val="0.78393598999891012"/>
        </c:manualLayout>
      </c:layout>
      <c:barChart>
        <c:barDir val="bar"/>
        <c:grouping val="clustered"/>
        <c:varyColors val="0"/>
        <c:ser>
          <c:idx val="0"/>
          <c:order val="0"/>
          <c:spPr>
            <a:solidFill>
              <a:srgbClr val="34557E"/>
            </a:solidFill>
          </c:spPr>
          <c:invertIfNegative val="0"/>
          <c:dLbls>
            <c:spPr>
              <a:noFill/>
              <a:ln>
                <a:noFill/>
              </a:ln>
              <a:effectLst/>
            </c:spPr>
            <c:txPr>
              <a:bodyPr vertOverflow="overflow" horzOverflow="overflow" wrap="none">
                <a:spAutoFit/>
              </a:bodyPr>
              <a:lstStyle/>
              <a:p>
                <a:pPr>
                  <a:defRPr sz="1200" b="1">
                    <a:latin typeface="Arial" panose="020B0604020202020204" pitchFamily="34" charset="0"/>
                    <a:cs typeface="Arial" panose="020B0604020202020204" pitchFamily="34" charset="0"/>
                  </a:defRPr>
                </a:pPr>
                <a:endParaRPr lang="de-DE"/>
              </a:p>
            </c:txPr>
            <c:dLblPos val="outEnd"/>
            <c:showLegendKey val="0"/>
            <c:showVal val="1"/>
            <c:showCatName val="1"/>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0"/>
              </c:ext>
            </c:extLst>
          </c:dLbls>
          <c:cat>
            <c:strRef>
              <c:f>'Einw.entw. % (HWS) '!$G$32:$G$43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'Einw.entw. % (HWS) '!$I$32:$I$43</c:f>
              <c:numCache>
                <c:formatCode>\+#,##0.0_ ;\-#,##0.0\ </c:formatCode>
                <c:ptCount val="12"/>
                <c:pt idx="0">
                  <c:v>9.402615765288088</c:v>
                </c:pt>
                <c:pt idx="1">
                  <c:v>5.627945661214306</c:v>
                </c:pt>
                <c:pt idx="2">
                  <c:v>9.9503722084367254</c:v>
                </c:pt>
                <c:pt idx="3">
                  <c:v>21.664626682986537</c:v>
                </c:pt>
                <c:pt idx="4">
                  <c:v>5.0967437470504953</c:v>
                </c:pt>
                <c:pt idx="5">
                  <c:v>9.3283582089552244</c:v>
                </c:pt>
                <c:pt idx="6">
                  <c:v>0.64446831364124602</c:v>
                </c:pt>
                <c:pt idx="7">
                  <c:v>13.419483101391648</c:v>
                </c:pt>
                <c:pt idx="8">
                  <c:v>11.630218687872764</c:v>
                </c:pt>
                <c:pt idx="9">
                  <c:v>11.754282339043119</c:v>
                </c:pt>
                <c:pt idx="10">
                  <c:v>16.684607104413349</c:v>
                </c:pt>
                <c:pt idx="11">
                  <c:v>6.2852841550620999</c:v>
                </c:pt>
              </c:numCache>
            </c:numRef>
          </c:val>
          <c:extLst>
            <c:ext xmlns:c16="http://schemas.microsoft.com/office/drawing/2014/chart" uri="{C3380CC4-5D6E-409C-BE32-E72D297353CC}">
              <c16:uniqueId val="{00000000-728A-423A-83D8-5D547366E068}"/>
            </c:ext>
          </c:extLst>
        </c:ser>
        <c:dLbls>
          <c:showLegendKey val="0"/>
          <c:showVal val="0"/>
          <c:showCatName val="0"/>
          <c:showSerName val="0"/>
          <c:showPercent val="0"/>
          <c:showBubbleSize val="0"/>
        </c:dLbls>
        <c:gapWidth val="100"/>
        <c:axId val="231551360"/>
        <c:axId val="231552896"/>
      </c:barChart>
      <c:catAx>
        <c:axId val="231551360"/>
        <c:scaling>
          <c:orientation val="maxMin"/>
        </c:scaling>
        <c:delete val="1"/>
        <c:axPos val="l"/>
        <c:numFmt formatCode="@" sourceLinked="0"/>
        <c:majorTickMark val="out"/>
        <c:minorTickMark val="none"/>
        <c:tickLblPos val="nextTo"/>
        <c:crossAx val="231552896"/>
        <c:crossesAt val="0"/>
        <c:auto val="1"/>
        <c:lblAlgn val="ctr"/>
        <c:lblOffset val="100"/>
        <c:noMultiLvlLbl val="0"/>
      </c:catAx>
      <c:valAx>
        <c:axId val="231552896"/>
        <c:scaling>
          <c:orientation val="minMax"/>
        </c:scaling>
        <c:delete val="0"/>
        <c:axPos val="b"/>
        <c:majorGridlines>
          <c:spPr>
            <a:ln>
              <a:noFill/>
            </a:ln>
          </c:spPr>
        </c:majorGridlines>
        <c:numFmt formatCode="\+#\ ##0;\-#\ ##0;0" sourceLinked="0"/>
        <c:majorTickMark val="out"/>
        <c:minorTickMark val="none"/>
        <c:tickLblPos val="nextTo"/>
        <c:txPr>
          <a:bodyPr/>
          <a:lstStyle/>
          <a:p>
            <a:pPr>
              <a:defRPr sz="1200" b="1" i="0" baseline="0"/>
            </a:pPr>
            <a:endParaRPr lang="de-DE"/>
          </a:p>
        </c:txPr>
        <c:crossAx val="231551360"/>
        <c:crosses val="max"/>
        <c:crossBetween val="between"/>
        <c:minorUnit val="1"/>
      </c:valAx>
      <c:spPr>
        <a:noFill/>
        <a:ln>
          <a:noFill/>
        </a:ln>
      </c:spPr>
    </c:plotArea>
    <c:plotVisOnly val="1"/>
    <c:dispBlanksAs val="gap"/>
    <c:showDLblsOverMax val="0"/>
  </c:chart>
  <c:spPr>
    <a:ln>
      <a:noFill/>
    </a:ln>
  </c:spPr>
  <c:printSettings>
    <c:headerFooter/>
    <c:pageMargins b="0.78740157499999996" l="0.7" r="0.7" t="0.78740157499999996"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Tabelle1!$A$1</c:f>
          <c:strCache>
            <c:ptCount val="1"/>
            <c:pt idx="0">
              <c:v>Geburten und Sterbefälle nach Stadtbezirken im Jahr 2024</c:v>
            </c:pt>
          </c:strCache>
        </c:strRef>
      </c:tx>
      <c:overlay val="0"/>
      <c:txPr>
        <a:bodyPr/>
        <a:lstStyle/>
        <a:p>
          <a:pPr>
            <a:defRPr sz="1600"/>
          </a:pPr>
          <a:endParaRPr lang="de-DE"/>
        </a:p>
      </c:txPr>
    </c:title>
    <c:autoTitleDeleted val="0"/>
    <c:plotArea>
      <c:layout>
        <c:manualLayout>
          <c:layoutTarget val="inner"/>
          <c:xMode val="edge"/>
          <c:yMode val="edge"/>
          <c:x val="0.207431863892272"/>
          <c:y val="0.11233868935431514"/>
          <c:w val="0.68002748187520445"/>
          <c:h val="0.81326618381547044"/>
        </c:manualLayout>
      </c:layout>
      <c:barChart>
        <c:barDir val="bar"/>
        <c:grouping val="clustered"/>
        <c:varyColors val="0"/>
        <c:ser>
          <c:idx val="0"/>
          <c:order val="0"/>
          <c:tx>
            <c:strRef>
              <c:f>Bevölkerungsbewegung!$C$6</c:f>
              <c:strCache>
                <c:ptCount val="1"/>
                <c:pt idx="0">
                  <c:v>Geburten</c:v>
                </c:pt>
              </c:strCache>
            </c:strRef>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Bevölkerungsbewegung!$C$72:$C$83</c:f>
              <c:numCache>
                <c:formatCode>#,##0</c:formatCode>
                <c:ptCount val="12"/>
                <c:pt idx="0">
                  <c:v>145</c:v>
                </c:pt>
                <c:pt idx="1">
                  <c:v>200</c:v>
                </c:pt>
                <c:pt idx="2">
                  <c:v>190</c:v>
                </c:pt>
                <c:pt idx="3">
                  <c:v>235</c:v>
                </c:pt>
                <c:pt idx="4">
                  <c:v>110</c:v>
                </c:pt>
                <c:pt idx="5">
                  <c:v>70</c:v>
                </c:pt>
                <c:pt idx="6">
                  <c:v>40</c:v>
                </c:pt>
                <c:pt idx="7">
                  <c:v>50</c:v>
                </c:pt>
                <c:pt idx="8">
                  <c:v>50</c:v>
                </c:pt>
                <c:pt idx="9">
                  <c:v>65</c:v>
                </c:pt>
                <c:pt idx="10">
                  <c:v>125</c:v>
                </c:pt>
                <c:pt idx="11" formatCode="#,##0_);\(#,##0\)">
                  <c:v>140</c:v>
                </c:pt>
              </c:numCache>
            </c:numRef>
          </c:val>
          <c:extLst>
            <c:ext xmlns:c16="http://schemas.microsoft.com/office/drawing/2014/chart" uri="{C3380CC4-5D6E-409C-BE32-E72D297353CC}">
              <c16:uniqueId val="{00000000-2E2D-47BF-8532-AB2804C4B23F}"/>
            </c:ext>
          </c:extLst>
        </c:ser>
        <c:ser>
          <c:idx val="1"/>
          <c:order val="1"/>
          <c:tx>
            <c:strRef>
              <c:f>Bevölkerungsbewegung!$D$6</c:f>
              <c:strCache>
                <c:ptCount val="1"/>
                <c:pt idx="0">
                  <c:v>Sterbefälle</c:v>
                </c:pt>
              </c:strCache>
            </c:strRef>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Bevölkerungsbewegung!$D$72:$D$83</c:f>
              <c:numCache>
                <c:formatCode>#,##0</c:formatCode>
                <c:ptCount val="12"/>
                <c:pt idx="0">
                  <c:v>155</c:v>
                </c:pt>
                <c:pt idx="1">
                  <c:v>215</c:v>
                </c:pt>
                <c:pt idx="2">
                  <c:v>210</c:v>
                </c:pt>
                <c:pt idx="3">
                  <c:v>190</c:v>
                </c:pt>
                <c:pt idx="4">
                  <c:v>95</c:v>
                </c:pt>
                <c:pt idx="5">
                  <c:v>80</c:v>
                </c:pt>
                <c:pt idx="6">
                  <c:v>25</c:v>
                </c:pt>
                <c:pt idx="7">
                  <c:v>45</c:v>
                </c:pt>
                <c:pt idx="8">
                  <c:v>45</c:v>
                </c:pt>
                <c:pt idx="9">
                  <c:v>75</c:v>
                </c:pt>
                <c:pt idx="10">
                  <c:v>130</c:v>
                </c:pt>
                <c:pt idx="11" formatCode="#,##0_);\(#,##0\)">
                  <c:v>135</c:v>
                </c:pt>
              </c:numCache>
            </c:numRef>
          </c:val>
          <c:extLst>
            <c:ext xmlns:c16="http://schemas.microsoft.com/office/drawing/2014/chart" uri="{C3380CC4-5D6E-409C-BE32-E72D297353CC}">
              <c16:uniqueId val="{00000001-2E2D-47BF-8532-AB2804C4B23F}"/>
            </c:ext>
          </c:extLst>
        </c:ser>
        <c:dLbls>
          <c:showLegendKey val="0"/>
          <c:showVal val="0"/>
          <c:showCatName val="0"/>
          <c:showSerName val="0"/>
          <c:showPercent val="0"/>
          <c:showBubbleSize val="0"/>
        </c:dLbls>
        <c:gapWidth val="150"/>
        <c:axId val="108377600"/>
        <c:axId val="108379520"/>
      </c:barChart>
      <c:catAx>
        <c:axId val="108377600"/>
        <c:scaling>
          <c:orientation val="maxMin"/>
        </c:scaling>
        <c:delete val="0"/>
        <c:axPos val="l"/>
        <c:numFmt formatCode="General" sourceLinked="0"/>
        <c:majorTickMark val="out"/>
        <c:minorTickMark val="none"/>
        <c:tickLblPos val="nextTo"/>
        <c:txPr>
          <a:bodyPr/>
          <a:lstStyle/>
          <a:p>
            <a:pPr>
              <a:defRPr sz="1200"/>
            </a:pPr>
            <a:endParaRPr lang="de-DE"/>
          </a:p>
        </c:txPr>
        <c:crossAx val="108379520"/>
        <c:crosses val="autoZero"/>
        <c:auto val="1"/>
        <c:lblAlgn val="ctr"/>
        <c:lblOffset val="100"/>
        <c:noMultiLvlLbl val="0"/>
      </c:catAx>
      <c:valAx>
        <c:axId val="108379520"/>
        <c:scaling>
          <c:orientation val="minMax"/>
        </c:scaling>
        <c:delete val="0"/>
        <c:axPos val="b"/>
        <c:numFmt formatCode="#,##0" sourceLinked="1"/>
        <c:majorTickMark val="out"/>
        <c:minorTickMark val="none"/>
        <c:tickLblPos val="nextTo"/>
        <c:crossAx val="108377600"/>
        <c:crosses val="max"/>
        <c:crossBetween val="between"/>
      </c:valAx>
    </c:plotArea>
    <c:legend>
      <c:legendPos val="r"/>
      <c:layout>
        <c:manualLayout>
          <c:xMode val="edge"/>
          <c:yMode val="edge"/>
          <c:x val="0.87727216854441659"/>
          <c:y val="8.0879765772875076E-2"/>
          <c:w val="0.11367330178578745"/>
          <c:h val="0.73817828738105717"/>
        </c:manualLayout>
      </c:layout>
      <c:overlay val="0"/>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Tabelle1!$A$26</c:f>
          <c:strCache>
            <c:ptCount val="1"/>
            <c:pt idx="0">
              <c:v>Zu- und Wegzüge nach Stadtbezirken mit dem außerstädtischen Gebiet im Jahr 2024</c:v>
            </c:pt>
          </c:strCache>
        </c:strRef>
      </c:tx>
      <c:overlay val="0"/>
      <c:txPr>
        <a:bodyPr/>
        <a:lstStyle/>
        <a:p>
          <a:pPr>
            <a:defRPr sz="1600"/>
          </a:pPr>
          <a:endParaRPr lang="de-DE"/>
        </a:p>
      </c:txPr>
    </c:title>
    <c:autoTitleDeleted val="0"/>
    <c:plotArea>
      <c:layout/>
      <c:barChart>
        <c:barDir val="bar"/>
        <c:grouping val="clustered"/>
        <c:varyColors val="0"/>
        <c:ser>
          <c:idx val="0"/>
          <c:order val="0"/>
          <c:tx>
            <c:v>Zuzüge</c:v>
          </c:tx>
          <c:spPr>
            <a:solidFill>
              <a:schemeClr val="tx2"/>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Bevölkerungsbewegung!$F$72:$F$83</c:f>
              <c:numCache>
                <c:formatCode>#,##0</c:formatCode>
                <c:ptCount val="12"/>
                <c:pt idx="0">
                  <c:v>1715</c:v>
                </c:pt>
                <c:pt idx="1">
                  <c:v>1960</c:v>
                </c:pt>
                <c:pt idx="2">
                  <c:v>1810</c:v>
                </c:pt>
                <c:pt idx="3">
                  <c:v>2235</c:v>
                </c:pt>
                <c:pt idx="4">
                  <c:v>580</c:v>
                </c:pt>
                <c:pt idx="5">
                  <c:v>305</c:v>
                </c:pt>
                <c:pt idx="6">
                  <c:v>180</c:v>
                </c:pt>
                <c:pt idx="7">
                  <c:v>380</c:v>
                </c:pt>
                <c:pt idx="8">
                  <c:v>530</c:v>
                </c:pt>
                <c:pt idx="9">
                  <c:v>630</c:v>
                </c:pt>
                <c:pt idx="10">
                  <c:v>640</c:v>
                </c:pt>
                <c:pt idx="11" formatCode="#,##0_);\(#,##0\)">
                  <c:v>945</c:v>
                </c:pt>
              </c:numCache>
            </c:numRef>
          </c:val>
          <c:extLst>
            <c:ext xmlns:c16="http://schemas.microsoft.com/office/drawing/2014/chart" uri="{C3380CC4-5D6E-409C-BE32-E72D297353CC}">
              <c16:uniqueId val="{00000000-B6CE-4E79-B897-D862E03DA830}"/>
            </c:ext>
          </c:extLst>
        </c:ser>
        <c:ser>
          <c:idx val="1"/>
          <c:order val="1"/>
          <c:tx>
            <c:v>Wegzüge</c:v>
          </c:tx>
          <c:spPr>
            <a:solidFill>
              <a:srgbClr val="C00000"/>
            </a:solidFill>
          </c:spPr>
          <c:invertIfNegative val="0"/>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Bevölkerungsbewegung!$G$72:$G$83</c:f>
              <c:numCache>
                <c:formatCode>#,##0</c:formatCode>
                <c:ptCount val="12"/>
                <c:pt idx="0">
                  <c:v>1410</c:v>
                </c:pt>
                <c:pt idx="1">
                  <c:v>1590</c:v>
                </c:pt>
                <c:pt idx="2">
                  <c:v>1340</c:v>
                </c:pt>
                <c:pt idx="3">
                  <c:v>2140</c:v>
                </c:pt>
                <c:pt idx="4">
                  <c:v>520</c:v>
                </c:pt>
                <c:pt idx="5">
                  <c:v>275</c:v>
                </c:pt>
                <c:pt idx="6">
                  <c:v>245</c:v>
                </c:pt>
                <c:pt idx="7">
                  <c:v>325</c:v>
                </c:pt>
                <c:pt idx="8">
                  <c:v>300</c:v>
                </c:pt>
                <c:pt idx="9">
                  <c:v>570</c:v>
                </c:pt>
                <c:pt idx="10">
                  <c:v>585</c:v>
                </c:pt>
                <c:pt idx="11" formatCode="#,##0_);\(#,##0\)">
                  <c:v>760</c:v>
                </c:pt>
              </c:numCache>
            </c:numRef>
          </c:val>
          <c:extLst>
            <c:ext xmlns:c16="http://schemas.microsoft.com/office/drawing/2014/chart" uri="{C3380CC4-5D6E-409C-BE32-E72D297353CC}">
              <c16:uniqueId val="{00000001-B6CE-4E79-B897-D862E03DA830}"/>
            </c:ext>
          </c:extLst>
        </c:ser>
        <c:dLbls>
          <c:showLegendKey val="0"/>
          <c:showVal val="0"/>
          <c:showCatName val="0"/>
          <c:showSerName val="0"/>
          <c:showPercent val="0"/>
          <c:showBubbleSize val="0"/>
        </c:dLbls>
        <c:gapWidth val="150"/>
        <c:axId val="223617408"/>
        <c:axId val="223618944"/>
      </c:barChart>
      <c:catAx>
        <c:axId val="223617408"/>
        <c:scaling>
          <c:orientation val="maxMin"/>
        </c:scaling>
        <c:delete val="0"/>
        <c:axPos val="l"/>
        <c:numFmt formatCode="General" sourceLinked="0"/>
        <c:majorTickMark val="out"/>
        <c:minorTickMark val="none"/>
        <c:tickLblPos val="nextTo"/>
        <c:txPr>
          <a:bodyPr/>
          <a:lstStyle/>
          <a:p>
            <a:pPr>
              <a:defRPr sz="1200"/>
            </a:pPr>
            <a:endParaRPr lang="de-DE"/>
          </a:p>
        </c:txPr>
        <c:crossAx val="223618944"/>
        <c:crosses val="autoZero"/>
        <c:auto val="1"/>
        <c:lblAlgn val="ctr"/>
        <c:lblOffset val="100"/>
        <c:noMultiLvlLbl val="0"/>
      </c:catAx>
      <c:valAx>
        <c:axId val="223618944"/>
        <c:scaling>
          <c:orientation val="minMax"/>
        </c:scaling>
        <c:delete val="0"/>
        <c:axPos val="b"/>
        <c:numFmt formatCode="#,##0" sourceLinked="1"/>
        <c:majorTickMark val="out"/>
        <c:minorTickMark val="none"/>
        <c:tickLblPos val="nextTo"/>
        <c:crossAx val="223617408"/>
        <c:crosses val="max"/>
        <c:crossBetween val="between"/>
      </c:valAx>
    </c:plotArea>
    <c:legend>
      <c:legendPos val="r"/>
      <c:layout>
        <c:manualLayout>
          <c:xMode val="edge"/>
          <c:yMode val="edge"/>
          <c:x val="0.8516310936900483"/>
          <c:y val="8.0879765772875076E-2"/>
          <c:w val="0.13931430528335967"/>
          <c:h val="0.73817828738105717"/>
        </c:manualLayout>
      </c:layout>
      <c:overlay val="1"/>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Bevölkerungsbewegung!$A$89</c:f>
          <c:strCache>
            <c:ptCount val="1"/>
          </c:strCache>
        </c:strRef>
      </c:tx>
      <c:overlay val="0"/>
      <c:txPr>
        <a:bodyPr/>
        <a:lstStyle/>
        <a:p>
          <a:pPr>
            <a:defRPr sz="1600"/>
          </a:pPr>
          <a:endParaRPr lang="de-DE"/>
        </a:p>
      </c:txPr>
    </c:title>
    <c:autoTitleDeleted val="0"/>
    <c:plotArea>
      <c:layout>
        <c:manualLayout>
          <c:layoutTarget val="inner"/>
          <c:xMode val="edge"/>
          <c:yMode val="edge"/>
          <c:x val="0.25627806267806269"/>
          <c:y val="5.6889525171605351E-2"/>
          <c:w val="0.71625954415954418"/>
          <c:h val="0.88038610176752174"/>
        </c:manualLayout>
      </c:layout>
      <c:barChart>
        <c:barDir val="bar"/>
        <c:grouping val="clustered"/>
        <c:varyColors val="0"/>
        <c:ser>
          <c:idx val="0"/>
          <c:order val="0"/>
          <c:tx>
            <c:strRef>
              <c:f>Bevölkerungsbewegung!$C$6</c:f>
              <c:strCache>
                <c:ptCount val="1"/>
                <c:pt idx="0">
                  <c:v>Geburten</c:v>
                </c:pt>
              </c:strCache>
            </c:strRef>
          </c:tx>
          <c:spPr>
            <a:solidFill>
              <a:schemeClr val="tx2"/>
            </a:solidFill>
          </c:spPr>
          <c:invertIfNegative val="0"/>
          <c:dLbls>
            <c:spPr>
              <a:noFill/>
              <a:ln>
                <a:noFill/>
              </a:ln>
              <a:effectLst/>
            </c:spPr>
            <c:txPr>
              <a:bodyPr wrap="square" lIns="38100" tIns="19050" rIns="38100" bIns="19050" anchor="ctr">
                <a:spAutoFit/>
              </a:bodyPr>
              <a:lstStyle/>
              <a:p>
                <a:pPr>
                  <a:defRPr>
                    <a:solidFill>
                      <a:schemeClr val="accent1">
                        <a:lumMod val="75000"/>
                      </a:schemeClr>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Bevölkerungsbewegung!$C$72:$C$83</c:f>
              <c:numCache>
                <c:formatCode>#,##0</c:formatCode>
                <c:ptCount val="12"/>
                <c:pt idx="0">
                  <c:v>145</c:v>
                </c:pt>
                <c:pt idx="1">
                  <c:v>200</c:v>
                </c:pt>
                <c:pt idx="2">
                  <c:v>190</c:v>
                </c:pt>
                <c:pt idx="3">
                  <c:v>235</c:v>
                </c:pt>
                <c:pt idx="4">
                  <c:v>110</c:v>
                </c:pt>
                <c:pt idx="5">
                  <c:v>70</c:v>
                </c:pt>
                <c:pt idx="6">
                  <c:v>40</c:v>
                </c:pt>
                <c:pt idx="7">
                  <c:v>50</c:v>
                </c:pt>
                <c:pt idx="8">
                  <c:v>50</c:v>
                </c:pt>
                <c:pt idx="9">
                  <c:v>65</c:v>
                </c:pt>
                <c:pt idx="10">
                  <c:v>125</c:v>
                </c:pt>
                <c:pt idx="11" formatCode="#,##0_);\(#,##0\)">
                  <c:v>140</c:v>
                </c:pt>
              </c:numCache>
            </c:numRef>
          </c:val>
          <c:extLst>
            <c:ext xmlns:c16="http://schemas.microsoft.com/office/drawing/2014/chart" uri="{C3380CC4-5D6E-409C-BE32-E72D297353CC}">
              <c16:uniqueId val="{00000000-6063-4A28-A412-476E51CE815A}"/>
            </c:ext>
          </c:extLst>
        </c:ser>
        <c:ser>
          <c:idx val="1"/>
          <c:order val="1"/>
          <c:tx>
            <c:strRef>
              <c:f>Bevölkerungsbewegung!$D$6</c:f>
              <c:strCache>
                <c:ptCount val="1"/>
                <c:pt idx="0">
                  <c:v>Sterbefälle</c:v>
                </c:pt>
              </c:strCache>
            </c:strRef>
          </c:tx>
          <c:spPr>
            <a:solidFill>
              <a:srgbClr val="C00000"/>
            </a:solidFill>
          </c:spPr>
          <c:invertIfNegative val="0"/>
          <c:dLbls>
            <c:spPr>
              <a:noFill/>
              <a:ln>
                <a:noFill/>
              </a:ln>
              <a:effectLst/>
            </c:spPr>
            <c:txPr>
              <a:bodyPr wrap="square" lIns="38100" tIns="19050" rIns="38100" bIns="19050" anchor="ctr">
                <a:spAutoFit/>
              </a:bodyPr>
              <a:lstStyle/>
              <a:p>
                <a:pPr>
                  <a:defRPr>
                    <a:solidFill>
                      <a:srgbClr val="B90C39"/>
                    </a:solidFill>
                  </a:defRPr>
                </a:pPr>
                <a:endParaRPr lang="de-DE"/>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Bevölkerungsbewegung!$B$72:$B$83</c:f>
              <c:strCache>
                <c:ptCount val="12"/>
                <c:pt idx="0">
                  <c:v>Mitte</c:v>
                </c:pt>
                <c:pt idx="1">
                  <c:v>Nordwest</c:v>
                </c:pt>
                <c:pt idx="2">
                  <c:v>Nordost</c:v>
                </c:pt>
                <c:pt idx="3">
                  <c:v>Südost</c:v>
                </c:pt>
                <c:pt idx="4">
                  <c:v>Südwest</c:v>
                </c:pt>
                <c:pt idx="5">
                  <c:v>West</c:v>
                </c:pt>
                <c:pt idx="6">
                  <c:v>Etting</c:v>
                </c:pt>
                <c:pt idx="7">
                  <c:v>Oberhaunstadt</c:v>
                </c:pt>
                <c:pt idx="8">
                  <c:v>Mailing</c:v>
                </c:pt>
                <c:pt idx="9">
                  <c:v>Süd</c:v>
                </c:pt>
                <c:pt idx="10">
                  <c:v>Friedrichsh.-Hollerst.</c:v>
                </c:pt>
                <c:pt idx="11">
                  <c:v>Münchener Straße</c:v>
                </c:pt>
              </c:strCache>
            </c:strRef>
          </c:cat>
          <c:val>
            <c:numRef>
              <c:f>Bevölkerungsbewegung!$D$72:$D$83</c:f>
              <c:numCache>
                <c:formatCode>#,##0</c:formatCode>
                <c:ptCount val="12"/>
                <c:pt idx="0">
                  <c:v>155</c:v>
                </c:pt>
                <c:pt idx="1">
                  <c:v>215</c:v>
                </c:pt>
                <c:pt idx="2">
                  <c:v>210</c:v>
                </c:pt>
                <c:pt idx="3">
                  <c:v>190</c:v>
                </c:pt>
                <c:pt idx="4">
                  <c:v>95</c:v>
                </c:pt>
                <c:pt idx="5">
                  <c:v>80</c:v>
                </c:pt>
                <c:pt idx="6">
                  <c:v>25</c:v>
                </c:pt>
                <c:pt idx="7">
                  <c:v>45</c:v>
                </c:pt>
                <c:pt idx="8">
                  <c:v>45</c:v>
                </c:pt>
                <c:pt idx="9">
                  <c:v>75</c:v>
                </c:pt>
                <c:pt idx="10">
                  <c:v>130</c:v>
                </c:pt>
                <c:pt idx="11" formatCode="#,##0_);\(#,##0\)">
                  <c:v>135</c:v>
                </c:pt>
              </c:numCache>
            </c:numRef>
          </c:val>
          <c:extLst>
            <c:ext xmlns:c16="http://schemas.microsoft.com/office/drawing/2014/chart" uri="{C3380CC4-5D6E-409C-BE32-E72D297353CC}">
              <c16:uniqueId val="{00000001-6063-4A28-A412-476E51CE815A}"/>
            </c:ext>
          </c:extLst>
        </c:ser>
        <c:dLbls>
          <c:dLblPos val="outEnd"/>
          <c:showLegendKey val="0"/>
          <c:showVal val="1"/>
          <c:showCatName val="0"/>
          <c:showSerName val="0"/>
          <c:showPercent val="0"/>
          <c:showBubbleSize val="0"/>
        </c:dLbls>
        <c:gapWidth val="50"/>
        <c:axId val="108377600"/>
        <c:axId val="108379520"/>
      </c:barChart>
      <c:catAx>
        <c:axId val="108377600"/>
        <c:scaling>
          <c:orientation val="maxMin"/>
        </c:scaling>
        <c:delete val="0"/>
        <c:axPos val="l"/>
        <c:numFmt formatCode="General" sourceLinked="0"/>
        <c:majorTickMark val="out"/>
        <c:minorTickMark val="none"/>
        <c:tickLblPos val="nextTo"/>
        <c:txPr>
          <a:bodyPr/>
          <a:lstStyle/>
          <a:p>
            <a:pPr>
              <a:defRPr sz="1200"/>
            </a:pPr>
            <a:endParaRPr lang="de-DE"/>
          </a:p>
        </c:txPr>
        <c:crossAx val="108379520"/>
        <c:crosses val="autoZero"/>
        <c:auto val="1"/>
        <c:lblAlgn val="ctr"/>
        <c:lblOffset val="100"/>
        <c:noMultiLvlLbl val="0"/>
      </c:catAx>
      <c:valAx>
        <c:axId val="108379520"/>
        <c:scaling>
          <c:orientation val="minMax"/>
        </c:scaling>
        <c:delete val="0"/>
        <c:axPos val="b"/>
        <c:majorGridlines/>
        <c:numFmt formatCode="#,##0" sourceLinked="1"/>
        <c:majorTickMark val="out"/>
        <c:minorTickMark val="none"/>
        <c:tickLblPos val="nextTo"/>
        <c:crossAx val="108377600"/>
        <c:crosses val="max"/>
        <c:crossBetween val="between"/>
      </c:valAx>
    </c:plotArea>
    <c:legend>
      <c:legendPos val="r"/>
      <c:layout>
        <c:manualLayout>
          <c:xMode val="edge"/>
          <c:yMode val="edge"/>
          <c:x val="0.74208391884475966"/>
          <c:y val="0.4885640752650896"/>
          <c:w val="0.14409608795998061"/>
          <c:h val="0.12604469158686027"/>
        </c:manualLayout>
      </c:layout>
      <c:overlay val="1"/>
      <c:spPr>
        <a:solidFill>
          <a:schemeClr val="bg1"/>
        </a:solidFill>
      </c:spPr>
      <c:txPr>
        <a:bodyPr/>
        <a:lstStyle/>
        <a:p>
          <a:pPr>
            <a:defRPr sz="1200"/>
          </a:pPr>
          <a:endParaRPr lang="de-DE"/>
        </a:p>
      </c:txPr>
    </c:legend>
    <c:plotVisOnly val="1"/>
    <c:dispBlanksAs val="gap"/>
    <c:showDLblsOverMax val="0"/>
  </c:chart>
  <c:spPr>
    <a:ln>
      <a:noFill/>
    </a:ln>
  </c:spPr>
  <c:txPr>
    <a:bodyPr/>
    <a:lstStyle/>
    <a:p>
      <a:pPr>
        <a:defRPr sz="1100" b="1">
          <a:latin typeface="Arial" panose="020B0604020202020204" pitchFamily="34" charset="0"/>
          <a:cs typeface="Arial" panose="020B0604020202020204" pitchFamily="34" charset="0"/>
        </a:defRPr>
      </a:pPr>
      <a:endParaRPr lang="de-DE"/>
    </a:p>
  </c:txPr>
  <c:printSettings>
    <c:headerFooter/>
    <c:pageMargins b="0.78740157499999996" l="0.7" r="0.7" t="0.78740157499999996"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17.xml"/><Relationship Id="rId1" Type="http://schemas.openxmlformats.org/officeDocument/2006/relationships/chart" Target="../charts/chart16.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4.xml.rels><?xml version="1.0" encoding="UTF-8" standalone="yes"?>
<Relationships xmlns="http://schemas.openxmlformats.org/package/2006/relationships"><Relationship Id="rId2" Type="http://schemas.openxmlformats.org/officeDocument/2006/relationships/chart" Target="../charts/chart24.xml"/><Relationship Id="rId1" Type="http://schemas.openxmlformats.org/officeDocument/2006/relationships/chart" Target="../charts/chart23.xml"/></Relationships>
</file>

<file path=xl/drawings/_rels/drawing27.xml.rels><?xml version="1.0" encoding="UTF-8" standalone="yes"?>
<Relationships xmlns="http://schemas.openxmlformats.org/package/2006/relationships"><Relationship Id="rId2" Type="http://schemas.openxmlformats.org/officeDocument/2006/relationships/chart" Target="../charts/chart26.xml"/><Relationship Id="rId1" Type="http://schemas.openxmlformats.org/officeDocument/2006/relationships/chart" Target="../charts/chart25.xml"/></Relationships>
</file>

<file path=xl/drawings/_rels/drawing28.xml.rels><?xml version="1.0" encoding="UTF-8" standalone="yes"?>
<Relationships xmlns="http://schemas.openxmlformats.org/package/2006/relationships"><Relationship Id="rId2" Type="http://schemas.openxmlformats.org/officeDocument/2006/relationships/chart" Target="../charts/chart28.xml"/><Relationship Id="rId1" Type="http://schemas.openxmlformats.org/officeDocument/2006/relationships/chart" Target="../charts/chart27.xml"/></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0.xml.rels><?xml version="1.0" encoding="UTF-8" standalone="yes"?>
<Relationships xmlns="http://schemas.openxmlformats.org/package/2006/relationships"><Relationship Id="rId3" Type="http://schemas.openxmlformats.org/officeDocument/2006/relationships/chart" Target="../charts/chart31.xml"/><Relationship Id="rId2" Type="http://schemas.openxmlformats.org/officeDocument/2006/relationships/chart" Target="../charts/chart30.xml"/><Relationship Id="rId1" Type="http://schemas.openxmlformats.org/officeDocument/2006/relationships/chart" Target="../charts/chart29.xml"/><Relationship Id="rId4" Type="http://schemas.openxmlformats.org/officeDocument/2006/relationships/chart" Target="../charts/chart32.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34.xml"/><Relationship Id="rId1" Type="http://schemas.openxmlformats.org/officeDocument/2006/relationships/chart" Target="../charts/chart33.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3.xml.rels><?xml version="1.0" encoding="UTF-8" standalone="yes"?>
<Relationships xmlns="http://schemas.openxmlformats.org/package/2006/relationships"><Relationship Id="rId2" Type="http://schemas.openxmlformats.org/officeDocument/2006/relationships/chart" Target="../charts/chart37.xml"/><Relationship Id="rId1" Type="http://schemas.openxmlformats.org/officeDocument/2006/relationships/chart" Target="../charts/chart36.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41.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42.xml"/></Relationships>
</file>

<file path=xl/drawings/_rels/drawing40.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8.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9.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editAs="oneCell">
    <xdr:from>
      <xdr:col>1</xdr:col>
      <xdr:colOff>175262</xdr:colOff>
      <xdr:row>12</xdr:row>
      <xdr:rowOff>68583</xdr:rowOff>
    </xdr:from>
    <xdr:to>
      <xdr:col>4</xdr:col>
      <xdr:colOff>266308</xdr:colOff>
      <xdr:row>26</xdr:row>
      <xdr:rowOff>395909</xdr:rowOff>
    </xdr:to>
    <xdr:pic>
      <xdr:nvPicPr>
        <xdr:cNvPr id="3" name="Picture 3" descr="Stadtkarte">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1249682" y="5494023"/>
          <a:ext cx="3154286" cy="2674286"/>
        </a:xfrm>
        <a:prstGeom prst="rect">
          <a:avLst/>
        </a:prstGeom>
        <a:noFill/>
        <a:ln w="9525">
          <a:noFill/>
          <a:miter lim="800000"/>
          <a:headEnd/>
          <a:tailEnd/>
        </a:ln>
      </xdr:spPr>
    </xdr:pic>
    <xdr:clientData/>
  </xdr:twoCellAnchor>
  <xdr:twoCellAnchor>
    <xdr:from>
      <xdr:col>0</xdr:col>
      <xdr:colOff>1013460</xdr:colOff>
      <xdr:row>1</xdr:row>
      <xdr:rowOff>533400</xdr:rowOff>
    </xdr:from>
    <xdr:to>
      <xdr:col>5</xdr:col>
      <xdr:colOff>220980</xdr:colOff>
      <xdr:row>4</xdr:row>
      <xdr:rowOff>76200</xdr:rowOff>
    </xdr:to>
    <xdr:pic>
      <xdr:nvPicPr>
        <xdr:cNvPr id="4" name="Picture 1142" descr="neues logo">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1013460" y="1661160"/>
          <a:ext cx="4305300" cy="990600"/>
        </a:xfrm>
        <a:prstGeom prst="rect">
          <a:avLst/>
        </a:prstGeom>
        <a:noFill/>
        <a:ln w="9525">
          <a:noFill/>
          <a:miter lim="800000"/>
          <a:headEnd/>
          <a:tailEnd/>
        </a:ln>
      </xdr:spPr>
    </xdr:pic>
    <xdr:clientData/>
  </xdr:twoCellAnchor>
  <xdr:twoCellAnchor editAs="oneCell">
    <xdr:from>
      <xdr:col>4</xdr:col>
      <xdr:colOff>746760</xdr:colOff>
      <xdr:row>0</xdr:row>
      <xdr:rowOff>190500</xdr:rowOff>
    </xdr:from>
    <xdr:to>
      <xdr:col>5</xdr:col>
      <xdr:colOff>701040</xdr:colOff>
      <xdr:row>0</xdr:row>
      <xdr:rowOff>922020</xdr:rowOff>
    </xdr:to>
    <xdr:pic>
      <xdr:nvPicPr>
        <xdr:cNvPr id="1025" name="Picture 1">
          <a:extLst>
            <a:ext uri="{FF2B5EF4-FFF2-40B4-BE49-F238E27FC236}">
              <a16:creationId xmlns:a16="http://schemas.microsoft.com/office/drawing/2014/main" id="{00000000-0008-0000-0000-000001040000}"/>
            </a:ext>
          </a:extLst>
        </xdr:cNvPr>
        <xdr:cNvPicPr>
          <a:picLocks noChangeAspect="1" noChangeArrowheads="1"/>
        </xdr:cNvPicPr>
      </xdr:nvPicPr>
      <xdr:blipFill>
        <a:blip xmlns:r="http://schemas.openxmlformats.org/officeDocument/2006/relationships" r:embed="rId3" cstate="print"/>
        <a:srcRect/>
        <a:stretch>
          <a:fillRect/>
        </a:stretch>
      </xdr:blipFill>
      <xdr:spPr bwMode="auto">
        <a:xfrm>
          <a:off x="4884420" y="190500"/>
          <a:ext cx="914400" cy="731520"/>
        </a:xfrm>
        <a:prstGeom prst="rect">
          <a:avLst/>
        </a:prstGeom>
        <a:noFill/>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15240</xdr:colOff>
      <xdr:row>48</xdr:row>
      <xdr:rowOff>47626</xdr:rowOff>
    </xdr:from>
    <xdr:to>
      <xdr:col>8</xdr:col>
      <xdr:colOff>457200</xdr:colOff>
      <xdr:row>67</xdr:row>
      <xdr:rowOff>152400</xdr:rowOff>
    </xdr:to>
    <xdr:graphicFrame macro="">
      <xdr:nvGraphicFramePr>
        <xdr:cNvPr id="2" name="Diagramm 1">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4"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2.xml><?xml version="1.0" encoding="utf-8"?>
<xdr:wsDr xmlns:xdr="http://schemas.openxmlformats.org/drawingml/2006/spreadsheetDrawing" xmlns:a="http://schemas.openxmlformats.org/drawingml/2006/main">
  <xdr:twoCellAnchor>
    <xdr:from>
      <xdr:col>0</xdr:col>
      <xdr:colOff>28576</xdr:colOff>
      <xdr:row>48</xdr:row>
      <xdr:rowOff>47625</xdr:rowOff>
    </xdr:from>
    <xdr:to>
      <xdr:col>8</xdr:col>
      <xdr:colOff>581025</xdr:colOff>
      <xdr:row>64</xdr:row>
      <xdr:rowOff>152400</xdr:rowOff>
    </xdr:to>
    <xdr:graphicFrame macro="">
      <xdr:nvGraphicFramePr>
        <xdr:cNvPr id="8579" name="Chart 2">
          <a:extLst>
            <a:ext uri="{FF2B5EF4-FFF2-40B4-BE49-F238E27FC236}">
              <a16:creationId xmlns:a16="http://schemas.microsoft.com/office/drawing/2014/main" id="{00000000-0008-0000-0B00-00008321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c:userShapes xmlns:c="http://schemas.openxmlformats.org/drawingml/2006/chart">
  <cdr:relSizeAnchor xmlns:cdr="http://schemas.openxmlformats.org/drawingml/2006/chartDrawing">
    <cdr:from>
      <cdr:x>0.93167</cdr:x>
      <cdr:y>0.95097</cdr:y>
    </cdr:from>
    <cdr:to>
      <cdr:x>1</cdr:x>
      <cdr:y>1</cdr:y>
    </cdr:to>
    <cdr:sp macro="" textlink="">
      <cdr:nvSpPr>
        <cdr:cNvPr id="2"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3"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0.93167</cdr:x>
      <cdr:y>0.95097</cdr:y>
    </cdr:from>
    <cdr:to>
      <cdr:x>1</cdr:x>
      <cdr:y>1</cdr:y>
    </cdr:to>
    <cdr:sp macro="" textlink="">
      <cdr:nvSpPr>
        <cdr:cNvPr id="5" name="Textfeld 1"/>
        <cdr:cNvSpPr txBox="1"/>
      </cdr:nvSpPr>
      <cdr:spPr>
        <a:xfrm xmlns:a="http://schemas.openxmlformats.org/drawingml/2006/main">
          <a:off x="4259580" y="9753600"/>
          <a:ext cx="312420" cy="5029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0.91452</cdr:x>
      <cdr:y>0.94563</cdr:y>
    </cdr:from>
    <cdr:to>
      <cdr:x>1</cdr:x>
      <cdr:y>1</cdr:y>
    </cdr:to>
    <cdr:sp macro="" textlink="">
      <cdr:nvSpPr>
        <cdr:cNvPr id="6" name="Textfeld 2"/>
        <cdr:cNvSpPr txBox="1"/>
      </cdr:nvSpPr>
      <cdr:spPr>
        <a:xfrm xmlns:a="http://schemas.openxmlformats.org/drawingml/2006/main">
          <a:off x="4320540" y="9806940"/>
          <a:ext cx="40386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0.92258</cdr:x>
      <cdr:y>0.96032</cdr:y>
    </cdr:from>
    <cdr:to>
      <cdr:x>0.99355</cdr:x>
      <cdr:y>1</cdr:y>
    </cdr:to>
    <cdr:sp macro="" textlink="">
      <cdr:nvSpPr>
        <cdr:cNvPr id="7" name="Textfeld 3"/>
        <cdr:cNvSpPr txBox="1"/>
      </cdr:nvSpPr>
      <cdr:spPr>
        <a:xfrm xmlns:a="http://schemas.openxmlformats.org/drawingml/2006/main">
          <a:off x="4358640" y="9959340"/>
          <a:ext cx="335280" cy="4114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400" b="1">
            <a:latin typeface="Arial" pitchFamily="34" charset="0"/>
            <a:cs typeface="Arial" pitchFamily="34" charset="0"/>
          </a:endParaRPr>
        </a:p>
      </cdr:txBody>
    </cdr:sp>
  </cdr:relSizeAnchor>
</c:userShapes>
</file>

<file path=xl/drawings/drawing14.xml><?xml version="1.0" encoding="utf-8"?>
<xdr:wsDr xmlns:xdr="http://schemas.openxmlformats.org/drawingml/2006/spreadsheetDrawing" xmlns:a="http://schemas.openxmlformats.org/drawingml/2006/main">
  <xdr:twoCellAnchor>
    <xdr:from>
      <xdr:col>0</xdr:col>
      <xdr:colOff>40640</xdr:colOff>
      <xdr:row>67</xdr:row>
      <xdr:rowOff>132080</xdr:rowOff>
    </xdr:from>
    <xdr:to>
      <xdr:col>5</xdr:col>
      <xdr:colOff>985520</xdr:colOff>
      <xdr:row>123</xdr:row>
      <xdr:rowOff>101600</xdr:rowOff>
    </xdr:to>
    <xdr:graphicFrame macro="">
      <xdr:nvGraphicFramePr>
        <xdr:cNvPr id="2" name="Chart 1">
          <a:extLst>
            <a:ext uri="{FF2B5EF4-FFF2-40B4-BE49-F238E27FC236}">
              <a16:creationId xmlns:a16="http://schemas.microsoft.com/office/drawing/2014/main" id="{00000000-0008-0000-0C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437029</xdr:colOff>
      <xdr:row>72</xdr:row>
      <xdr:rowOff>11206</xdr:rowOff>
    </xdr:from>
    <xdr:to>
      <xdr:col>3</xdr:col>
      <xdr:colOff>22411</xdr:colOff>
      <xdr:row>74</xdr:row>
      <xdr:rowOff>0</xdr:rowOff>
    </xdr:to>
    <xdr:sp macro="" textlink="">
      <xdr:nvSpPr>
        <xdr:cNvPr id="3" name="Textfeld 2">
          <a:extLst>
            <a:ext uri="{FF2B5EF4-FFF2-40B4-BE49-F238E27FC236}">
              <a16:creationId xmlns:a16="http://schemas.microsoft.com/office/drawing/2014/main" id="{F80023B4-CD31-0438-39B3-2F3B4BF95A79}"/>
            </a:ext>
          </a:extLst>
        </xdr:cNvPr>
        <xdr:cNvSpPr txBox="1"/>
      </xdr:nvSpPr>
      <xdr:spPr>
        <a:xfrm>
          <a:off x="2543735" y="11183471"/>
          <a:ext cx="638735" cy="30255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de-DE" sz="1400" b="1">
              <a:latin typeface="Arial" panose="020B0604020202020204" pitchFamily="34" charset="0"/>
              <a:cs typeface="Arial" panose="020B0604020202020204" pitchFamily="34" charset="0"/>
            </a:rPr>
            <a:t>Alter</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28576</xdr:colOff>
      <xdr:row>88</xdr:row>
      <xdr:rowOff>104775</xdr:rowOff>
    </xdr:from>
    <xdr:to>
      <xdr:col>12</xdr:col>
      <xdr:colOff>171451</xdr:colOff>
      <xdr:row>110</xdr:row>
      <xdr:rowOff>95250</xdr:rowOff>
    </xdr:to>
    <xdr:graphicFrame macro="">
      <xdr:nvGraphicFramePr>
        <xdr:cNvPr id="2" name="Diagramm 1">
          <a:extLst>
            <a:ext uri="{FF2B5EF4-FFF2-40B4-BE49-F238E27FC236}">
              <a16:creationId xmlns:a16="http://schemas.microsoft.com/office/drawing/2014/main" id="{D46C086C-F8A5-400F-8074-DE75AE5F9F9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91440</xdr:colOff>
      <xdr:row>88</xdr:row>
      <xdr:rowOff>99060</xdr:rowOff>
    </xdr:from>
    <xdr:to>
      <xdr:col>8</xdr:col>
      <xdr:colOff>525780</xdr:colOff>
      <xdr:row>109</xdr:row>
      <xdr:rowOff>83820</xdr:rowOff>
    </xdr:to>
    <xdr:graphicFrame macro="">
      <xdr:nvGraphicFramePr>
        <xdr:cNvPr id="2" name="Diagramm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38101</xdr:colOff>
      <xdr:row>24</xdr:row>
      <xdr:rowOff>22412</xdr:rowOff>
    </xdr:from>
    <xdr:to>
      <xdr:col>6</xdr:col>
      <xdr:colOff>235324</xdr:colOff>
      <xdr:row>45</xdr:row>
      <xdr:rowOff>0</xdr:rowOff>
    </xdr:to>
    <xdr:graphicFrame macro="">
      <xdr:nvGraphicFramePr>
        <xdr:cNvPr id="2" name="Diagramm 1">
          <a:extLst>
            <a:ext uri="{FF2B5EF4-FFF2-40B4-BE49-F238E27FC236}">
              <a16:creationId xmlns:a16="http://schemas.microsoft.com/office/drawing/2014/main" id="{00000000-0008-0000-15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212912</xdr:colOff>
      <xdr:row>25</xdr:row>
      <xdr:rowOff>2540</xdr:rowOff>
    </xdr:from>
    <xdr:to>
      <xdr:col>13</xdr:col>
      <xdr:colOff>358589</xdr:colOff>
      <xdr:row>44</xdr:row>
      <xdr:rowOff>134471</xdr:rowOff>
    </xdr:to>
    <xdr:graphicFrame macro="">
      <xdr:nvGraphicFramePr>
        <xdr:cNvPr id="3" name="Diagramm 2">
          <a:extLst>
            <a:ext uri="{FF2B5EF4-FFF2-40B4-BE49-F238E27FC236}">
              <a16:creationId xmlns:a16="http://schemas.microsoft.com/office/drawing/2014/main" id="{00000000-0008-0000-1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23</xdr:row>
      <xdr:rowOff>44824</xdr:rowOff>
    </xdr:from>
    <xdr:to>
      <xdr:col>13</xdr:col>
      <xdr:colOff>582706</xdr:colOff>
      <xdr:row>42</xdr:row>
      <xdr:rowOff>22412</xdr:rowOff>
    </xdr:to>
    <xdr:graphicFrame macro="">
      <xdr:nvGraphicFramePr>
        <xdr:cNvPr id="3" name="Diagramm 2">
          <a:extLst>
            <a:ext uri="{FF2B5EF4-FFF2-40B4-BE49-F238E27FC236}">
              <a16:creationId xmlns:a16="http://schemas.microsoft.com/office/drawing/2014/main" id="{00000000-0008-0000-1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25</xdr:row>
      <xdr:rowOff>142875</xdr:rowOff>
    </xdr:from>
    <xdr:to>
      <xdr:col>12</xdr:col>
      <xdr:colOff>209550</xdr:colOff>
      <xdr:row>38</xdr:row>
      <xdr:rowOff>95250</xdr:rowOff>
    </xdr:to>
    <xdr:graphicFrame macro="">
      <xdr:nvGraphicFramePr>
        <xdr:cNvPr id="2" name="Diagramm 1">
          <a:extLst>
            <a:ext uri="{FF2B5EF4-FFF2-40B4-BE49-F238E27FC236}">
              <a16:creationId xmlns:a16="http://schemas.microsoft.com/office/drawing/2014/main" id="{37B1AA59-63B6-55FE-2D53-F5C3536101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6</xdr:col>
      <xdr:colOff>175260</xdr:colOff>
      <xdr:row>21</xdr:row>
      <xdr:rowOff>91440</xdr:rowOff>
    </xdr:from>
    <xdr:to>
      <xdr:col>7</xdr:col>
      <xdr:colOff>1645920</xdr:colOff>
      <xdr:row>29</xdr:row>
      <xdr:rowOff>99060</xdr:rowOff>
    </xdr:to>
    <xdr:sp macro="" textlink="">
      <xdr:nvSpPr>
        <xdr:cNvPr id="2" name="Rechteck 1">
          <a:extLst>
            <a:ext uri="{FF2B5EF4-FFF2-40B4-BE49-F238E27FC236}">
              <a16:creationId xmlns:a16="http://schemas.microsoft.com/office/drawing/2014/main" id="{00000000-0008-0000-0300-000002000000}"/>
            </a:ext>
          </a:extLst>
        </xdr:cNvPr>
        <xdr:cNvSpPr/>
      </xdr:nvSpPr>
      <xdr:spPr bwMode="auto">
        <a:xfrm>
          <a:off x="4213860" y="3611880"/>
          <a:ext cx="1714500" cy="1348740"/>
        </a:xfrm>
        <a:prstGeom prst="rect">
          <a:avLst/>
        </a:prstGeom>
        <a:solidFill>
          <a:schemeClr val="bg1"/>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xdr:from>
      <xdr:col>1</xdr:col>
      <xdr:colOff>1501140</xdr:colOff>
      <xdr:row>28</xdr:row>
      <xdr:rowOff>129540</xdr:rowOff>
    </xdr:from>
    <xdr:to>
      <xdr:col>4</xdr:col>
      <xdr:colOff>769620</xdr:colOff>
      <xdr:row>29</xdr:row>
      <xdr:rowOff>144780</xdr:rowOff>
    </xdr:to>
    <xdr:sp macro="" textlink="">
      <xdr:nvSpPr>
        <xdr:cNvPr id="4" name="Rechteck 3">
          <a:extLst>
            <a:ext uri="{FF2B5EF4-FFF2-40B4-BE49-F238E27FC236}">
              <a16:creationId xmlns:a16="http://schemas.microsoft.com/office/drawing/2014/main" id="{00000000-0008-0000-0300-000004000000}"/>
            </a:ext>
          </a:extLst>
        </xdr:cNvPr>
        <xdr:cNvSpPr/>
      </xdr:nvSpPr>
      <xdr:spPr bwMode="auto">
        <a:xfrm>
          <a:off x="1744980" y="4823460"/>
          <a:ext cx="1310640" cy="182880"/>
        </a:xfrm>
        <a:prstGeom prst="rect">
          <a:avLst/>
        </a:prstGeom>
        <a:solidFill>
          <a:srgbClr val="FFFFFF"/>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lang="de-DE" sz="1100"/>
        </a:p>
      </xdr:txBody>
    </xdr:sp>
    <xdr:clientData/>
  </xdr:twoCellAnchor>
  <xdr:twoCellAnchor editAs="oneCell">
    <xdr:from>
      <xdr:col>1</xdr:col>
      <xdr:colOff>1</xdr:colOff>
      <xdr:row>1</xdr:row>
      <xdr:rowOff>1</xdr:rowOff>
    </xdr:from>
    <xdr:to>
      <xdr:col>7</xdr:col>
      <xdr:colOff>1630680</xdr:colOff>
      <xdr:row>29</xdr:row>
      <xdr:rowOff>68580</xdr:rowOff>
    </xdr:to>
    <xdr:pic>
      <xdr:nvPicPr>
        <xdr:cNvPr id="5" name="Grafik 4">
          <a:extLst>
            <a:ext uri="{FF2B5EF4-FFF2-40B4-BE49-F238E27FC236}">
              <a16:creationId xmlns:a16="http://schemas.microsoft.com/office/drawing/2014/main" id="{00000000-0008-0000-0300-000005000000}"/>
            </a:ext>
          </a:extLst>
        </xdr:cNvPr>
        <xdr:cNvPicPr/>
      </xdr:nvPicPr>
      <xdr:blipFill rotWithShape="1">
        <a:blip xmlns:r="http://schemas.openxmlformats.org/officeDocument/2006/relationships" r:embed="rId1"/>
        <a:srcRect l="1984" t="1121" r="2616" b="1569"/>
        <a:stretch/>
      </xdr:blipFill>
      <xdr:spPr bwMode="auto">
        <a:xfrm>
          <a:off x="243841" y="167641"/>
          <a:ext cx="5669279" cy="4762499"/>
        </a:xfrm>
        <a:prstGeom prst="rect">
          <a:avLst/>
        </a:prstGeom>
        <a:ln>
          <a:noFill/>
        </a:ln>
        <a:extLst>
          <a:ext uri="{53640926-AAD7-44D8-BBD7-CCE9431645EC}">
            <a14:shadowObscured xmlns:a14="http://schemas.microsoft.com/office/drawing/2010/main"/>
          </a:ext>
        </a:extLst>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27</xdr:row>
      <xdr:rowOff>0</xdr:rowOff>
    </xdr:from>
    <xdr:to>
      <xdr:col>14</xdr:col>
      <xdr:colOff>47625</xdr:colOff>
      <xdr:row>39</xdr:row>
      <xdr:rowOff>114300</xdr:rowOff>
    </xdr:to>
    <xdr:graphicFrame macro="">
      <xdr:nvGraphicFramePr>
        <xdr:cNvPr id="2" name="Diagramm 1">
          <a:extLst>
            <a:ext uri="{FF2B5EF4-FFF2-40B4-BE49-F238E27FC236}">
              <a16:creationId xmlns:a16="http://schemas.microsoft.com/office/drawing/2014/main" id="{EF555E36-F4BA-4C46-9F36-668422A4373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83821</xdr:colOff>
      <xdr:row>23</xdr:row>
      <xdr:rowOff>85725</xdr:rowOff>
    </xdr:from>
    <xdr:to>
      <xdr:col>13</xdr:col>
      <xdr:colOff>701041</xdr:colOff>
      <xdr:row>45</xdr:row>
      <xdr:rowOff>7620</xdr:rowOff>
    </xdr:to>
    <xdr:graphicFrame macro="">
      <xdr:nvGraphicFramePr>
        <xdr:cNvPr id="3" name="Diagramm 2">
          <a:extLst>
            <a:ext uri="{FF2B5EF4-FFF2-40B4-BE49-F238E27FC236}">
              <a16:creationId xmlns:a16="http://schemas.microsoft.com/office/drawing/2014/main" id="{00000000-0008-0000-19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24</xdr:row>
      <xdr:rowOff>85725</xdr:rowOff>
    </xdr:from>
    <xdr:to>
      <xdr:col>9</xdr:col>
      <xdr:colOff>0</xdr:colOff>
      <xdr:row>56</xdr:row>
      <xdr:rowOff>66674</xdr:rowOff>
    </xdr:to>
    <xdr:graphicFrame macro="">
      <xdr:nvGraphicFramePr>
        <xdr:cNvPr id="3" name="Diagramm 2">
          <a:extLst>
            <a:ext uri="{FF2B5EF4-FFF2-40B4-BE49-F238E27FC236}">
              <a16:creationId xmlns:a16="http://schemas.microsoft.com/office/drawing/2014/main" id="{00000000-0008-0000-1A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c:userShapes xmlns:c="http://schemas.openxmlformats.org/drawingml/2006/chart">
  <cdr:relSizeAnchor xmlns:cdr="http://schemas.openxmlformats.org/drawingml/2006/chartDrawing">
    <cdr:from>
      <cdr:x>0.50708</cdr:x>
      <cdr:y>0.12972</cdr:y>
    </cdr:from>
    <cdr:to>
      <cdr:x>0.77476</cdr:x>
      <cdr:y>0.42529</cdr:y>
    </cdr:to>
    <cdr:sp macro="" textlink="">
      <cdr:nvSpPr>
        <cdr:cNvPr id="2" name="Textfeld 1"/>
        <cdr:cNvSpPr txBox="1"/>
      </cdr:nvSpPr>
      <cdr:spPr>
        <a:xfrm xmlns:a="http://schemas.openxmlformats.org/drawingml/2006/main">
          <a:off x="3276600" y="642503"/>
          <a:ext cx="1729740" cy="1463958"/>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24.xml><?xml version="1.0" encoding="utf-8"?>
<xdr:wsDr xmlns:xdr="http://schemas.openxmlformats.org/drawingml/2006/spreadsheetDrawing" xmlns:a="http://schemas.openxmlformats.org/drawingml/2006/main">
  <xdr:twoCellAnchor>
    <xdr:from>
      <xdr:col>0</xdr:col>
      <xdr:colOff>53339</xdr:colOff>
      <xdr:row>24</xdr:row>
      <xdr:rowOff>85726</xdr:rowOff>
    </xdr:from>
    <xdr:to>
      <xdr:col>7</xdr:col>
      <xdr:colOff>638174</xdr:colOff>
      <xdr:row>58</xdr:row>
      <xdr:rowOff>0</xdr:rowOff>
    </xdr:to>
    <xdr:graphicFrame macro="">
      <xdr:nvGraphicFramePr>
        <xdr:cNvPr id="2" name="Diagramm 1">
          <a:extLst>
            <a:ext uri="{FF2B5EF4-FFF2-40B4-BE49-F238E27FC236}">
              <a16:creationId xmlns:a16="http://schemas.microsoft.com/office/drawing/2014/main" id="{00000000-0008-0000-1B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60</xdr:row>
      <xdr:rowOff>22316</xdr:rowOff>
    </xdr:from>
    <xdr:to>
      <xdr:col>8</xdr:col>
      <xdr:colOff>670560</xdr:colOff>
      <xdr:row>90</xdr:row>
      <xdr:rowOff>22316</xdr:rowOff>
    </xdr:to>
    <xdr:graphicFrame macro="">
      <xdr:nvGraphicFramePr>
        <xdr:cNvPr id="3" name="Diagramm 2">
          <a:extLst>
            <a:ext uri="{FF2B5EF4-FFF2-40B4-BE49-F238E27FC236}">
              <a16:creationId xmlns:a16="http://schemas.microsoft.com/office/drawing/2014/main" id="{00000000-0008-0000-1B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5.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0.1294</cdr:x>
      <cdr:y>0.89431</cdr:y>
    </cdr:from>
    <cdr:to>
      <cdr:x>0.17821</cdr:x>
      <cdr:y>0.97398</cdr:y>
    </cdr:to>
    <cdr:sp macro="" textlink="">
      <cdr:nvSpPr>
        <cdr:cNvPr id="4" name="Textfeld 3"/>
        <cdr:cNvSpPr txBox="1"/>
      </cdr:nvSpPr>
      <cdr:spPr>
        <a:xfrm xmlns:a="http://schemas.openxmlformats.org/drawingml/2006/main">
          <a:off x="868680" y="4191000"/>
          <a:ext cx="327660" cy="3733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6.xml><?xml version="1.0" encoding="utf-8"?>
<c:userShapes xmlns:c="http://schemas.openxmlformats.org/drawingml/2006/chart">
  <cdr:relSizeAnchor xmlns:cdr="http://schemas.openxmlformats.org/drawingml/2006/chartDrawing">
    <cdr:from>
      <cdr:x>0.1101</cdr:x>
      <cdr:y>0.80488</cdr:y>
    </cdr:from>
    <cdr:to>
      <cdr:x>0.24631</cdr:x>
      <cdr:y>1</cdr:y>
    </cdr:to>
    <cdr:sp macro="" textlink="">
      <cdr:nvSpPr>
        <cdr:cNvPr id="2" name="Textfeld 1"/>
        <cdr:cNvSpPr txBox="1"/>
      </cdr:nvSpPr>
      <cdr:spPr>
        <a:xfrm xmlns:a="http://schemas.openxmlformats.org/drawingml/2006/main">
          <a:off x="739140" y="4305300"/>
          <a:ext cx="914400" cy="9144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0.11691</cdr:x>
      <cdr:y>0.87967</cdr:y>
    </cdr:from>
    <cdr:to>
      <cdr:x>0.24404</cdr:x>
      <cdr:y>1</cdr:y>
    </cdr:to>
    <cdr:sp macro="" textlink="">
      <cdr:nvSpPr>
        <cdr:cNvPr id="3" name="Textfeld 2"/>
        <cdr:cNvSpPr txBox="1"/>
      </cdr:nvSpPr>
      <cdr:spPr>
        <a:xfrm xmlns:a="http://schemas.openxmlformats.org/drawingml/2006/main">
          <a:off x="784860" y="4122420"/>
          <a:ext cx="853440" cy="56388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dr:relSizeAnchor xmlns:cdr="http://schemas.openxmlformats.org/drawingml/2006/chartDrawing">
    <cdr:from>
      <cdr:x>0.94312</cdr:x>
      <cdr:y>0.92635</cdr:y>
    </cdr:from>
    <cdr:to>
      <cdr:x>0.9909</cdr:x>
      <cdr:y>0.98645</cdr:y>
    </cdr:to>
    <cdr:sp macro="" textlink="">
      <cdr:nvSpPr>
        <cdr:cNvPr id="4" name="Textfeld 3"/>
        <cdr:cNvSpPr txBox="1"/>
      </cdr:nvSpPr>
      <cdr:spPr>
        <a:xfrm xmlns:a="http://schemas.openxmlformats.org/drawingml/2006/main">
          <a:off x="6316980" y="4687056"/>
          <a:ext cx="320040" cy="30404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200" b="1">
            <a:latin typeface="Arial" pitchFamily="34" charset="0"/>
            <a:cs typeface="Arial" pitchFamily="34" charset="0"/>
          </a:endParaRPr>
        </a:p>
      </cdr:txBody>
    </cdr:sp>
  </cdr:relSizeAnchor>
</c:userShapes>
</file>

<file path=xl/drawings/drawing27.xml><?xml version="1.0" encoding="utf-8"?>
<xdr:wsDr xmlns:xdr="http://schemas.openxmlformats.org/drawingml/2006/spreadsheetDrawing" xmlns:a="http://schemas.openxmlformats.org/drawingml/2006/main">
  <xdr:twoCellAnchor>
    <xdr:from>
      <xdr:col>0</xdr:col>
      <xdr:colOff>0</xdr:colOff>
      <xdr:row>24</xdr:row>
      <xdr:rowOff>44022</xdr:rowOff>
    </xdr:from>
    <xdr:to>
      <xdr:col>14</xdr:col>
      <xdr:colOff>54429</xdr:colOff>
      <xdr:row>49</xdr:row>
      <xdr:rowOff>104775</xdr:rowOff>
    </xdr:to>
    <xdr:graphicFrame macro="">
      <xdr:nvGraphicFramePr>
        <xdr:cNvPr id="3" name="Diagramm 2">
          <a:extLst>
            <a:ext uri="{FF2B5EF4-FFF2-40B4-BE49-F238E27FC236}">
              <a16:creationId xmlns:a16="http://schemas.microsoft.com/office/drawing/2014/main" id="{00000000-0008-0000-1C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51</xdr:row>
      <xdr:rowOff>127986</xdr:rowOff>
    </xdr:from>
    <xdr:to>
      <xdr:col>14</xdr:col>
      <xdr:colOff>13607</xdr:colOff>
      <xdr:row>75</xdr:row>
      <xdr:rowOff>66675</xdr:rowOff>
    </xdr:to>
    <xdr:graphicFrame macro="">
      <xdr:nvGraphicFramePr>
        <xdr:cNvPr id="4" name="Diagramm 3">
          <a:extLst>
            <a:ext uri="{FF2B5EF4-FFF2-40B4-BE49-F238E27FC236}">
              <a16:creationId xmlns:a16="http://schemas.microsoft.com/office/drawing/2014/main" id="{00000000-0008-0000-1C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0</xdr:colOff>
      <xdr:row>49</xdr:row>
      <xdr:rowOff>1</xdr:rowOff>
    </xdr:from>
    <xdr:to>
      <xdr:col>4</xdr:col>
      <xdr:colOff>0</xdr:colOff>
      <xdr:row>71</xdr:row>
      <xdr:rowOff>1</xdr:rowOff>
    </xdr:to>
    <xdr:graphicFrame macro="">
      <xdr:nvGraphicFramePr>
        <xdr:cNvPr id="6" name="Diagramm 5">
          <a:extLst>
            <a:ext uri="{FF2B5EF4-FFF2-40B4-BE49-F238E27FC236}">
              <a16:creationId xmlns:a16="http://schemas.microsoft.com/office/drawing/2014/main" id="{9311B93C-0631-484B-B3C2-2BD1A11EA5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973636</xdr:colOff>
      <xdr:row>49</xdr:row>
      <xdr:rowOff>0</xdr:rowOff>
    </xdr:from>
    <xdr:to>
      <xdr:col>9</xdr:col>
      <xdr:colOff>0</xdr:colOff>
      <xdr:row>70</xdr:row>
      <xdr:rowOff>179294</xdr:rowOff>
    </xdr:to>
    <xdr:graphicFrame macro="">
      <xdr:nvGraphicFramePr>
        <xdr:cNvPr id="7" name="Diagramm 6">
          <a:extLst>
            <a:ext uri="{FF2B5EF4-FFF2-40B4-BE49-F238E27FC236}">
              <a16:creationId xmlns:a16="http://schemas.microsoft.com/office/drawing/2014/main" id="{65A7C339-2D5B-475F-9500-3DC2F18162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9.xml><?xml version="1.0" encoding="utf-8"?>
<c:userShapes xmlns:c="http://schemas.openxmlformats.org/drawingml/2006/chart">
  <cdr:relSizeAnchor xmlns:cdr="http://schemas.openxmlformats.org/drawingml/2006/chartDrawing">
    <cdr:from>
      <cdr:x>0.18133</cdr:x>
      <cdr:y>0.05762</cdr:y>
    </cdr:from>
    <cdr:to>
      <cdr:x>0.34643</cdr:x>
      <cdr:y>0.10587</cdr:y>
    </cdr:to>
    <cdr:sp macro="" textlink="">
      <cdr:nvSpPr>
        <cdr:cNvPr id="2" name="Textfeld 1">
          <a:extLst xmlns:a="http://schemas.openxmlformats.org/drawingml/2006/main">
            <a:ext uri="{FF2B5EF4-FFF2-40B4-BE49-F238E27FC236}">
              <a16:creationId xmlns:a16="http://schemas.microsoft.com/office/drawing/2014/main" id="{0B2A30D0-E479-4F26-8398-AC27F584736A}"/>
            </a:ext>
          </a:extLst>
        </cdr:cNvPr>
        <cdr:cNvSpPr txBox="1"/>
      </cdr:nvSpPr>
      <cdr:spPr>
        <a:xfrm xmlns:a="http://schemas.openxmlformats.org/drawingml/2006/main">
          <a:off x="852866" y="231637"/>
          <a:ext cx="776509" cy="193954"/>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de-DE" sz="1000" b="1">
              <a:solidFill>
                <a:schemeClr val="tx1"/>
              </a:solidFill>
              <a:latin typeface="Arial" panose="020B0604020202020204" pitchFamily="34" charset="0"/>
              <a:cs typeface="Arial" panose="020B0604020202020204" pitchFamily="34" charset="0"/>
            </a:rPr>
            <a:t>53</a:t>
          </a:r>
          <a:r>
            <a:rPr lang="de-DE" sz="1000" b="1" baseline="0">
              <a:solidFill>
                <a:schemeClr val="tx1"/>
              </a:solidFill>
              <a:latin typeface="Arial" panose="020B0604020202020204" pitchFamily="34" charset="0"/>
              <a:cs typeface="Arial" panose="020B0604020202020204" pitchFamily="34" charset="0"/>
            </a:rPr>
            <a:t> 430</a:t>
          </a:r>
          <a:endParaRPr lang="de-DE" sz="1000" b="1">
            <a:solidFill>
              <a:schemeClr val="tx1"/>
            </a:solidFill>
            <a:latin typeface="Arial" panose="020B0604020202020204" pitchFamily="34" charset="0"/>
            <a:cs typeface="Arial" panose="020B0604020202020204" pitchFamily="34" charset="0"/>
          </a:endParaRPr>
        </a:p>
      </cdr:txBody>
    </cdr:sp>
  </cdr:relSizeAnchor>
</c:userShapes>
</file>

<file path=xl/drawings/drawing3.xml><?xml version="1.0" encoding="utf-8"?>
<xdr:wsDr xmlns:xdr="http://schemas.openxmlformats.org/drawingml/2006/spreadsheetDrawing" xmlns:a="http://schemas.openxmlformats.org/drawingml/2006/main">
  <xdr:twoCellAnchor>
    <xdr:from>
      <xdr:col>0</xdr:col>
      <xdr:colOff>15240</xdr:colOff>
      <xdr:row>88</xdr:row>
      <xdr:rowOff>22412</xdr:rowOff>
    </xdr:from>
    <xdr:to>
      <xdr:col>10</xdr:col>
      <xdr:colOff>515470</xdr:colOff>
      <xdr:row>109</xdr:row>
      <xdr:rowOff>0</xdr:rowOff>
    </xdr:to>
    <xdr:graphicFrame macro="">
      <xdr:nvGraphicFramePr>
        <xdr:cNvPr id="3" name="Diagramm 2">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60960</xdr:colOff>
      <xdr:row>0</xdr:row>
      <xdr:rowOff>43180</xdr:rowOff>
    </xdr:from>
    <xdr:to>
      <xdr:col>7</xdr:col>
      <xdr:colOff>960</xdr:colOff>
      <xdr:row>27</xdr:row>
      <xdr:rowOff>22860</xdr:rowOff>
    </xdr:to>
    <xdr:graphicFrame macro="">
      <xdr:nvGraphicFramePr>
        <xdr:cNvPr id="2" name="Diagramm 1">
          <a:extLst>
            <a:ext uri="{FF2B5EF4-FFF2-40B4-BE49-F238E27FC236}">
              <a16:creationId xmlns:a16="http://schemas.microsoft.com/office/drawing/2014/main" id="{26C6C028-30F7-4C18-B41E-901C9A98246C}"/>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29</xdr:row>
      <xdr:rowOff>153670</xdr:rowOff>
    </xdr:from>
    <xdr:to>
      <xdr:col>6</xdr:col>
      <xdr:colOff>702000</xdr:colOff>
      <xdr:row>57</xdr:row>
      <xdr:rowOff>18295</xdr:rowOff>
    </xdr:to>
    <xdr:graphicFrame macro="">
      <xdr:nvGraphicFramePr>
        <xdr:cNvPr id="3" name="Diagramm 2">
          <a:extLst>
            <a:ext uri="{FF2B5EF4-FFF2-40B4-BE49-F238E27FC236}">
              <a16:creationId xmlns:a16="http://schemas.microsoft.com/office/drawing/2014/main" id="{01FEC620-18CF-4005-9DF2-FCE3B61E06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60960</xdr:colOff>
      <xdr:row>0</xdr:row>
      <xdr:rowOff>43180</xdr:rowOff>
    </xdr:from>
    <xdr:to>
      <xdr:col>7</xdr:col>
      <xdr:colOff>960</xdr:colOff>
      <xdr:row>27</xdr:row>
      <xdr:rowOff>22860</xdr:rowOff>
    </xdr:to>
    <xdr:graphicFrame macro="">
      <xdr:nvGraphicFramePr>
        <xdr:cNvPr id="4" name="Diagramm 3">
          <a:extLst>
            <a:ext uri="{FF2B5EF4-FFF2-40B4-BE49-F238E27FC236}">
              <a16:creationId xmlns:a16="http://schemas.microsoft.com/office/drawing/2014/main" id="{7F0E565B-E26D-430A-9246-E30669F48F51}"/>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29</xdr:row>
      <xdr:rowOff>153670</xdr:rowOff>
    </xdr:from>
    <xdr:to>
      <xdr:col>6</xdr:col>
      <xdr:colOff>702000</xdr:colOff>
      <xdr:row>57</xdr:row>
      <xdr:rowOff>18295</xdr:rowOff>
    </xdr:to>
    <xdr:graphicFrame macro="">
      <xdr:nvGraphicFramePr>
        <xdr:cNvPr id="5" name="Diagramm 4">
          <a:extLst>
            <a:ext uri="{FF2B5EF4-FFF2-40B4-BE49-F238E27FC236}">
              <a16:creationId xmlns:a16="http://schemas.microsoft.com/office/drawing/2014/main" id="{BD4C8D8F-CDD8-4420-B01C-789FCD0652A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19049</xdr:colOff>
      <xdr:row>86</xdr:row>
      <xdr:rowOff>60960</xdr:rowOff>
    </xdr:from>
    <xdr:to>
      <xdr:col>12</xdr:col>
      <xdr:colOff>354105</xdr:colOff>
      <xdr:row>101</xdr:row>
      <xdr:rowOff>38100</xdr:rowOff>
    </xdr:to>
    <xdr:graphicFrame macro="">
      <xdr:nvGraphicFramePr>
        <xdr:cNvPr id="2" name="Diagramm 1">
          <a:extLst>
            <a:ext uri="{FF2B5EF4-FFF2-40B4-BE49-F238E27FC236}">
              <a16:creationId xmlns:a16="http://schemas.microsoft.com/office/drawing/2014/main" id="{00000000-0008-0000-1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102</xdr:row>
      <xdr:rowOff>156322</xdr:rowOff>
    </xdr:from>
    <xdr:to>
      <xdr:col>12</xdr:col>
      <xdr:colOff>314325</xdr:colOff>
      <xdr:row>120</xdr:row>
      <xdr:rowOff>19049</xdr:rowOff>
    </xdr:to>
    <xdr:graphicFrame macro="">
      <xdr:nvGraphicFramePr>
        <xdr:cNvPr id="4" name="Diagramm 3">
          <a:extLst>
            <a:ext uri="{FF2B5EF4-FFF2-40B4-BE49-F238E27FC236}">
              <a16:creationId xmlns:a16="http://schemas.microsoft.com/office/drawing/2014/main" id="{00000000-0008-0000-1E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0</xdr:colOff>
      <xdr:row>90</xdr:row>
      <xdr:rowOff>123825</xdr:rowOff>
    </xdr:from>
    <xdr:to>
      <xdr:col>9</xdr:col>
      <xdr:colOff>676274</xdr:colOff>
      <xdr:row>117</xdr:row>
      <xdr:rowOff>133350</xdr:rowOff>
    </xdr:to>
    <xdr:graphicFrame macro="">
      <xdr:nvGraphicFramePr>
        <xdr:cNvPr id="2" name="Diagramm 1">
          <a:extLst>
            <a:ext uri="{FF2B5EF4-FFF2-40B4-BE49-F238E27FC236}">
              <a16:creationId xmlns:a16="http://schemas.microsoft.com/office/drawing/2014/main" id="{E76E2094-FFDD-0220-3B56-8C0328EBC3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0</xdr:col>
      <xdr:colOff>68580</xdr:colOff>
      <xdr:row>88</xdr:row>
      <xdr:rowOff>60960</xdr:rowOff>
    </xdr:from>
    <xdr:to>
      <xdr:col>12</xdr:col>
      <xdr:colOff>285750</xdr:colOff>
      <xdr:row>98</xdr:row>
      <xdr:rowOff>104775</xdr:rowOff>
    </xdr:to>
    <xdr:graphicFrame macro="">
      <xdr:nvGraphicFramePr>
        <xdr:cNvPr id="2" name="Diagramm 1">
          <a:extLst>
            <a:ext uri="{FF2B5EF4-FFF2-40B4-BE49-F238E27FC236}">
              <a16:creationId xmlns:a16="http://schemas.microsoft.com/office/drawing/2014/main" id="{00000000-0008-0000-2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99</xdr:row>
      <xdr:rowOff>66675</xdr:rowOff>
    </xdr:from>
    <xdr:to>
      <xdr:col>12</xdr:col>
      <xdr:colOff>314324</xdr:colOff>
      <xdr:row>115</xdr:row>
      <xdr:rowOff>142875</xdr:rowOff>
    </xdr:to>
    <xdr:graphicFrame macro="">
      <xdr:nvGraphicFramePr>
        <xdr:cNvPr id="4" name="Diagramm 3">
          <a:extLst>
            <a:ext uri="{FF2B5EF4-FFF2-40B4-BE49-F238E27FC236}">
              <a16:creationId xmlns:a16="http://schemas.microsoft.com/office/drawing/2014/main" id="{D770FD91-C608-9AA1-50D4-CBE21D786E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0</xdr:colOff>
      <xdr:row>84</xdr:row>
      <xdr:rowOff>0</xdr:rowOff>
    </xdr:from>
    <xdr:to>
      <xdr:col>5</xdr:col>
      <xdr:colOff>861060</xdr:colOff>
      <xdr:row>87</xdr:row>
      <xdr:rowOff>0</xdr:rowOff>
    </xdr:to>
    <xdr:sp macro="" textlink="">
      <xdr:nvSpPr>
        <xdr:cNvPr id="3" name="Text Box 1">
          <a:extLst>
            <a:ext uri="{FF2B5EF4-FFF2-40B4-BE49-F238E27FC236}">
              <a16:creationId xmlns:a16="http://schemas.microsoft.com/office/drawing/2014/main" id="{00000000-0008-0000-2100-000003000000}"/>
            </a:ext>
          </a:extLst>
        </xdr:cNvPr>
        <xdr:cNvSpPr txBox="1">
          <a:spLocks noChangeArrowheads="1"/>
        </xdr:cNvSpPr>
      </xdr:nvSpPr>
      <xdr:spPr bwMode="auto">
        <a:xfrm>
          <a:off x="0" y="14584680"/>
          <a:ext cx="5996940" cy="525780"/>
        </a:xfrm>
        <a:prstGeom prst="rect">
          <a:avLst/>
        </a:prstGeom>
        <a:solidFill>
          <a:srgbClr val="FFFFFF"/>
        </a:solidFill>
        <a:ln w="9525">
          <a:noFill/>
          <a:miter lim="800000"/>
          <a:headEnd/>
          <a:tailEnd/>
        </a:ln>
      </xdr:spPr>
      <xdr:txBody>
        <a:bodyPr vertOverflow="clip" wrap="square" lIns="27432" tIns="22860" rIns="0" bIns="0" anchor="t" upright="1"/>
        <a:lstStyle/>
        <a:p>
          <a:pPr algn="l" rtl="0">
            <a:defRPr sz="1000"/>
          </a:pPr>
          <a:r>
            <a:rPr lang="de-DE" sz="800" b="0" i="0" strike="noStrike">
              <a:solidFill>
                <a:srgbClr val="000000"/>
              </a:solidFill>
              <a:latin typeface="Arial"/>
              <a:cs typeface="Arial"/>
            </a:rPr>
            <a:t>Definitionen: Räume: ab 6 m², einschließlich Küchen. Die Zahlen wurden aufgrund der Angaben des Bauordnungsamtes zusammengestellt und können  von den amtl. Zahlen des Bay. Landesamtes für Statistik und Datenverarbeitung</a:t>
          </a:r>
          <a:r>
            <a:rPr lang="de-DE" sz="800" b="0" i="0" strike="noStrike" baseline="0">
              <a:solidFill>
                <a:srgbClr val="000000"/>
              </a:solidFill>
              <a:latin typeface="Arial"/>
              <a:cs typeface="Arial"/>
            </a:rPr>
            <a:t> </a:t>
          </a:r>
          <a:r>
            <a:rPr lang="de-DE" sz="800" b="0" i="0" strike="noStrike">
              <a:solidFill>
                <a:srgbClr val="000000"/>
              </a:solidFill>
              <a:latin typeface="Arial"/>
              <a:cs typeface="Arial"/>
            </a:rPr>
            <a:t>abweichen.  Negative Zahlen bedeuten Verlust von Wohnraum durch Umbau/Umnutzung.</a:t>
          </a:r>
        </a:p>
        <a:p>
          <a:pPr algn="l" rtl="0">
            <a:defRPr sz="1000"/>
          </a:pPr>
          <a:endParaRPr lang="de-DE" sz="800" b="0" i="0" strike="noStrike">
            <a:solidFill>
              <a:srgbClr val="000000"/>
            </a:solidFill>
            <a:latin typeface="Arial"/>
            <a:cs typeface="Arial"/>
          </a:endParaRPr>
        </a:p>
      </xdr:txBody>
    </xdr:sp>
    <xdr:clientData/>
  </xdr:twoCellAnchor>
  <xdr:twoCellAnchor>
    <xdr:from>
      <xdr:col>0</xdr:col>
      <xdr:colOff>0</xdr:colOff>
      <xdr:row>88</xdr:row>
      <xdr:rowOff>104774</xdr:rowOff>
    </xdr:from>
    <xdr:to>
      <xdr:col>6</xdr:col>
      <xdr:colOff>266700</xdr:colOff>
      <xdr:row>116</xdr:row>
      <xdr:rowOff>57150</xdr:rowOff>
    </xdr:to>
    <xdr:graphicFrame macro="">
      <xdr:nvGraphicFramePr>
        <xdr:cNvPr id="2" name="Diagramm 1">
          <a:extLst>
            <a:ext uri="{FF2B5EF4-FFF2-40B4-BE49-F238E27FC236}">
              <a16:creationId xmlns:a16="http://schemas.microsoft.com/office/drawing/2014/main" id="{0D94A75E-7979-4895-80F5-DB96C81E1A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0</xdr:colOff>
      <xdr:row>3</xdr:row>
      <xdr:rowOff>66675</xdr:rowOff>
    </xdr:from>
    <xdr:to>
      <xdr:col>12</xdr:col>
      <xdr:colOff>552450</xdr:colOff>
      <xdr:row>7</xdr:row>
      <xdr:rowOff>95250</xdr:rowOff>
    </xdr:to>
    <xdr:sp macro="" textlink="">
      <xdr:nvSpPr>
        <xdr:cNvPr id="2" name="Textfeld 1">
          <a:extLst>
            <a:ext uri="{FF2B5EF4-FFF2-40B4-BE49-F238E27FC236}">
              <a16:creationId xmlns:a16="http://schemas.microsoft.com/office/drawing/2014/main" id="{514C9229-7BC4-EEA6-5C7F-B07E965DF889}"/>
            </a:ext>
          </a:extLst>
        </xdr:cNvPr>
        <xdr:cNvSpPr txBox="1"/>
      </xdr:nvSpPr>
      <xdr:spPr>
        <a:xfrm>
          <a:off x="0" y="428625"/>
          <a:ext cx="7610475" cy="6762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36000" tIns="36000" rIns="108000" bIns="36000" rtlCol="0" anchor="t"/>
        <a:lstStyle/>
        <a:p>
          <a:r>
            <a:rPr lang="de-DE" sz="1050" b="1" i="0" u="none" strike="noStrike">
              <a:solidFill>
                <a:schemeClr val="dk1"/>
              </a:solidFill>
              <a:effectLst/>
              <a:latin typeface="Arial" panose="020B0604020202020204" pitchFamily="34" charset="0"/>
              <a:ea typeface="+mn-ea"/>
              <a:cs typeface="Arial" panose="020B0604020202020204" pitchFamily="34" charset="0"/>
            </a:rPr>
            <a:t>Bauüberhang: </a:t>
          </a:r>
        </a:p>
        <a:p>
          <a:r>
            <a:rPr lang="de-DE" sz="1000" b="0" i="0" u="none" strike="noStrike">
              <a:solidFill>
                <a:schemeClr val="dk1"/>
              </a:solidFill>
              <a:effectLst/>
              <a:latin typeface="Arial" panose="020B0604020202020204" pitchFamily="34" charset="0"/>
              <a:ea typeface="+mn-ea"/>
              <a:cs typeface="Arial" panose="020B0604020202020204" pitchFamily="34" charset="0"/>
            </a:rPr>
            <a:t>Alle genehmigten Wohnungen der letzten 5 Jahre, die zum Stichtag 31.12. des Jahres nicht fertiggestellt waren (Neubau und Umbau);</a:t>
          </a:r>
          <a:r>
            <a:rPr lang="de-DE" sz="1000" b="0">
              <a:latin typeface="Arial" panose="020B0604020202020204" pitchFamily="34" charset="0"/>
              <a:cs typeface="Arial" panose="020B0604020202020204" pitchFamily="34" charset="0"/>
            </a:rPr>
            <a:t> </a:t>
          </a:r>
          <a:r>
            <a:rPr lang="de-DE" sz="1000" b="0" i="0" u="none" strike="noStrike">
              <a:solidFill>
                <a:schemeClr val="dk1"/>
              </a:solidFill>
              <a:effectLst/>
              <a:latin typeface="Arial" panose="020B0604020202020204" pitchFamily="34" charset="0"/>
              <a:ea typeface="+mn-ea"/>
              <a:cs typeface="Arial" panose="020B0604020202020204" pitchFamily="34" charset="0"/>
            </a:rPr>
            <a:t>negative Zahlen: Verringerung der Zahl der Wohnungen, der Räume und/oder der Wohnfläche durch Umbau;</a:t>
          </a:r>
          <a:r>
            <a:rPr lang="de-DE" sz="1000" b="0" i="0" u="none" strike="noStrike" baseline="0">
              <a:solidFill>
                <a:schemeClr val="dk1"/>
              </a:solidFill>
              <a:effectLst/>
              <a:latin typeface="Arial" panose="020B0604020202020204" pitchFamily="34" charset="0"/>
              <a:ea typeface="+mn-ea"/>
              <a:cs typeface="Arial" panose="020B0604020202020204" pitchFamily="34" charset="0"/>
            </a:rPr>
            <a:t> Werte wegen Datenschutz auf 5 gerundet</a:t>
          </a:r>
          <a:endParaRPr lang="de-DE" sz="1000" b="0">
            <a:latin typeface="Arial" panose="020B0604020202020204" pitchFamily="34" charset="0"/>
            <a:cs typeface="Arial" panose="020B0604020202020204" pitchFamily="34" charset="0"/>
          </a:endParaRPr>
        </a:p>
      </xdr:txBody>
    </xdr:sp>
    <xdr:clientData/>
  </xdr:twoCellAnchor>
  <xdr:twoCellAnchor>
    <xdr:from>
      <xdr:col>0</xdr:col>
      <xdr:colOff>0</xdr:colOff>
      <xdr:row>87</xdr:row>
      <xdr:rowOff>123825</xdr:rowOff>
    </xdr:from>
    <xdr:to>
      <xdr:col>12</xdr:col>
      <xdr:colOff>466724</xdr:colOff>
      <xdr:row>119</xdr:row>
      <xdr:rowOff>47625</xdr:rowOff>
    </xdr:to>
    <xdr:graphicFrame macro="">
      <xdr:nvGraphicFramePr>
        <xdr:cNvPr id="3" name="Diagramm 2">
          <a:extLst>
            <a:ext uri="{FF2B5EF4-FFF2-40B4-BE49-F238E27FC236}">
              <a16:creationId xmlns:a16="http://schemas.microsoft.com/office/drawing/2014/main" id="{621B48C0-98D5-3042-ABC2-0452F2A64BA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0</xdr:col>
      <xdr:colOff>0</xdr:colOff>
      <xdr:row>89</xdr:row>
      <xdr:rowOff>90486</xdr:rowOff>
    </xdr:from>
    <xdr:to>
      <xdr:col>7</xdr:col>
      <xdr:colOff>609600</xdr:colOff>
      <xdr:row>118</xdr:row>
      <xdr:rowOff>104775</xdr:rowOff>
    </xdr:to>
    <xdr:graphicFrame macro="">
      <xdr:nvGraphicFramePr>
        <xdr:cNvPr id="2" name="Diagramm 1">
          <a:extLst>
            <a:ext uri="{FF2B5EF4-FFF2-40B4-BE49-F238E27FC236}">
              <a16:creationId xmlns:a16="http://schemas.microsoft.com/office/drawing/2014/main" id="{5E0D2C69-792E-4FB0-CABB-CAC16C29C2F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0</xdr:colOff>
      <xdr:row>88</xdr:row>
      <xdr:rowOff>85724</xdr:rowOff>
    </xdr:from>
    <xdr:to>
      <xdr:col>5</xdr:col>
      <xdr:colOff>866775</xdr:colOff>
      <xdr:row>118</xdr:row>
      <xdr:rowOff>0</xdr:rowOff>
    </xdr:to>
    <xdr:graphicFrame macro="">
      <xdr:nvGraphicFramePr>
        <xdr:cNvPr id="2" name="Diagramm 1">
          <a:extLst>
            <a:ext uri="{FF2B5EF4-FFF2-40B4-BE49-F238E27FC236}">
              <a16:creationId xmlns:a16="http://schemas.microsoft.com/office/drawing/2014/main" id="{B769DB76-C7F9-09CB-61A6-98AA1D36B5C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0</xdr:col>
      <xdr:colOff>0</xdr:colOff>
      <xdr:row>90</xdr:row>
      <xdr:rowOff>109536</xdr:rowOff>
    </xdr:from>
    <xdr:to>
      <xdr:col>9</xdr:col>
      <xdr:colOff>57150</xdr:colOff>
      <xdr:row>114</xdr:row>
      <xdr:rowOff>95249</xdr:rowOff>
    </xdr:to>
    <xdr:graphicFrame macro="">
      <xdr:nvGraphicFramePr>
        <xdr:cNvPr id="4" name="Diagramm 3">
          <a:extLst>
            <a:ext uri="{FF2B5EF4-FFF2-40B4-BE49-F238E27FC236}">
              <a16:creationId xmlns:a16="http://schemas.microsoft.com/office/drawing/2014/main" id="{111F9EE5-4257-D28C-8DCC-31CD37B1860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9.xml><?xml version="1.0" encoding="utf-8"?>
<xdr:wsDr xmlns:xdr="http://schemas.openxmlformats.org/drawingml/2006/spreadsheetDrawing" xmlns:a="http://schemas.openxmlformats.org/drawingml/2006/main">
  <xdr:twoCellAnchor>
    <xdr:from>
      <xdr:col>0</xdr:col>
      <xdr:colOff>0</xdr:colOff>
      <xdr:row>51</xdr:row>
      <xdr:rowOff>17145</xdr:rowOff>
    </xdr:from>
    <xdr:to>
      <xdr:col>6</xdr:col>
      <xdr:colOff>971550</xdr:colOff>
      <xdr:row>59</xdr:row>
      <xdr:rowOff>17145</xdr:rowOff>
    </xdr:to>
    <xdr:sp macro="" textlink="">
      <xdr:nvSpPr>
        <xdr:cNvPr id="2" name="Rectangle 1">
          <a:extLst>
            <a:ext uri="{FF2B5EF4-FFF2-40B4-BE49-F238E27FC236}">
              <a16:creationId xmlns:a16="http://schemas.microsoft.com/office/drawing/2014/main" id="{00000000-0008-0000-2700-000002000000}"/>
            </a:ext>
          </a:extLst>
        </xdr:cNvPr>
        <xdr:cNvSpPr>
          <a:spLocks noChangeArrowheads="1"/>
        </xdr:cNvSpPr>
      </xdr:nvSpPr>
      <xdr:spPr bwMode="auto">
        <a:xfrm>
          <a:off x="0" y="8570595"/>
          <a:ext cx="5943600" cy="1209675"/>
        </a:xfrm>
        <a:prstGeom prst="rect">
          <a:avLst/>
        </a:prstGeom>
        <a:solidFill>
          <a:srgbClr val="FFFFFF"/>
        </a:solidFill>
        <a:ln w="9525">
          <a:noFill/>
          <a:miter lim="800000"/>
          <a:headEnd/>
          <a:tailEnd/>
        </a:ln>
      </xdr:spPr>
      <xdr:txBody>
        <a:bodyPr vertOverflow="clip" wrap="square" lIns="18288" tIns="18288" rIns="0" bIns="0" anchor="t" upright="1"/>
        <a:lstStyle/>
        <a:p>
          <a:pPr algn="l" rtl="0">
            <a:defRPr sz="1000"/>
          </a:pPr>
          <a:endParaRPr lang="de-DE" sz="500" b="0" i="0" strike="noStrike">
            <a:solidFill>
              <a:srgbClr val="000000"/>
            </a:solidFill>
            <a:latin typeface="Arial"/>
            <a:cs typeface="Arial"/>
          </a:endParaRPr>
        </a:p>
        <a:p>
          <a:pPr algn="l" rtl="0">
            <a:defRPr sz="1000"/>
          </a:pPr>
          <a:r>
            <a:rPr lang="de-DE" sz="900" b="0" i="0" strike="noStrike">
              <a:solidFill>
                <a:srgbClr val="000000"/>
              </a:solidFill>
              <a:latin typeface="Arial"/>
              <a:cs typeface="Arial"/>
            </a:rPr>
            <a:t>Die Bezeichnungen der amtlich benannten Ortsteile werden beim Bayerischen Landesamt für Statistik für ganz Bayern geführt. Die Ortsteile gehen laut einer Verordnung vom 14. Mai 1957 auf die im Amtlichen Ortsverzeichnis von Bayern des Jahres 1952 aufgeführten Orte zurück. Bei der Gliederung des Stadtgebietes in Stadtbezirke und statistische Unterbezirke (seit 1975) wurde weitgehend auf die amtlich benannten Ortsteile zurückgegriffen. Die heute ver-wendeten Grenzen der amtlich benannten Ortsteile und der Stadtbezirke/Unterbezirke sind jedoch aus verschiedenen Gründen nicht immer identisch. Vor allem die rasante Entwicklung der besiedelten Flächen im Stadtgebiet lässt ehemals sinnvolle historische Grenzen heute nicht mehr erkennen bzw. als nicht geeignet erscheinen.</a:t>
          </a:r>
        </a:p>
      </xdr:txBody>
    </xdr:sp>
    <xdr:clientData/>
  </xdr:twoCellAnchor>
</xdr:wsDr>
</file>

<file path=xl/drawings/drawing4.xml><?xml version="1.0" encoding="utf-8"?>
<c:userShapes xmlns:c="http://schemas.openxmlformats.org/drawingml/2006/chart">
  <cdr:relSizeAnchor xmlns:cdr="http://schemas.openxmlformats.org/drawingml/2006/chartDrawing">
    <cdr:from>
      <cdr:x>0.56723</cdr:x>
      <cdr:y>0.12972</cdr:y>
    </cdr:from>
    <cdr:to>
      <cdr:x>0.69328</cdr:x>
      <cdr:y>0.42529</cdr:y>
    </cdr:to>
    <cdr:sp macro="" textlink="">
      <cdr:nvSpPr>
        <cdr:cNvPr id="2" name="Textfeld 1"/>
        <cdr:cNvSpPr txBox="1"/>
      </cdr:nvSpPr>
      <cdr:spPr>
        <a:xfrm xmlns:a="http://schemas.openxmlformats.org/drawingml/2006/main">
          <a:off x="4114800" y="601980"/>
          <a:ext cx="914400" cy="137160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endParaRPr lang="de-DE" sz="1100"/>
        </a:p>
      </cdr:txBody>
    </cdr:sp>
  </cdr:relSizeAnchor>
</c:userShapes>
</file>

<file path=xl/drawings/drawing40.xml><?xml version="1.0" encoding="utf-8"?>
<xdr:wsDr xmlns:xdr="http://schemas.openxmlformats.org/drawingml/2006/spreadsheetDrawing" xmlns:a="http://schemas.openxmlformats.org/drawingml/2006/main">
  <xdr:oneCellAnchor>
    <xdr:from>
      <xdr:col>1</xdr:col>
      <xdr:colOff>723900</xdr:colOff>
      <xdr:row>0</xdr:row>
      <xdr:rowOff>0</xdr:rowOff>
    </xdr:from>
    <xdr:ext cx="1935480" cy="2834640"/>
    <xdr:sp macro="" textlink="">
      <xdr:nvSpPr>
        <xdr:cNvPr id="3" name="Textfeld 2">
          <a:extLst>
            <a:ext uri="{FF2B5EF4-FFF2-40B4-BE49-F238E27FC236}">
              <a16:creationId xmlns:a16="http://schemas.microsoft.com/office/drawing/2014/main" id="{00000000-0008-0000-2800-000003000000}"/>
            </a:ext>
          </a:extLst>
        </xdr:cNvPr>
        <xdr:cNvSpPr txBox="1"/>
      </xdr:nvSpPr>
      <xdr:spPr>
        <a:xfrm>
          <a:off x="1516380" y="1744980"/>
          <a:ext cx="1935480" cy="28346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square" rtlCol="0" anchor="t">
          <a:noAutofit/>
        </a:bodyPr>
        <a:lstStyle/>
        <a:p>
          <a:endParaRPr lang="de-DE" sz="1100"/>
        </a:p>
      </xdr:txBody>
    </xdr:sp>
    <xdr:clientData/>
  </xdr:oneCellAnchor>
  <xdr:twoCellAnchor editAs="oneCell">
    <xdr:from>
      <xdr:col>0</xdr:col>
      <xdr:colOff>556261</xdr:colOff>
      <xdr:row>0</xdr:row>
      <xdr:rowOff>1</xdr:rowOff>
    </xdr:from>
    <xdr:to>
      <xdr:col>8</xdr:col>
      <xdr:colOff>697642</xdr:colOff>
      <xdr:row>40</xdr:row>
      <xdr:rowOff>66675</xdr:rowOff>
    </xdr:to>
    <xdr:pic>
      <xdr:nvPicPr>
        <xdr:cNvPr id="5" name="Grafik 4">
          <a:extLst>
            <a:ext uri="{FF2B5EF4-FFF2-40B4-BE49-F238E27FC236}">
              <a16:creationId xmlns:a16="http://schemas.microsoft.com/office/drawing/2014/main" id="{00000000-0008-0000-2800-000005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514" r="11092" b="3738"/>
        <a:stretch/>
      </xdr:blipFill>
      <xdr:spPr>
        <a:xfrm>
          <a:off x="556261" y="1"/>
          <a:ext cx="8161431" cy="654367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196821</xdr:colOff>
      <xdr:row>87</xdr:row>
      <xdr:rowOff>1</xdr:rowOff>
    </xdr:from>
    <xdr:to>
      <xdr:col>11</xdr:col>
      <xdr:colOff>462643</xdr:colOff>
      <xdr:row>104</xdr:row>
      <xdr:rowOff>152400</xdr:rowOff>
    </xdr:to>
    <xdr:graphicFrame macro="">
      <xdr:nvGraphicFramePr>
        <xdr:cNvPr id="3" name="Diagramm 2">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434340</xdr:colOff>
      <xdr:row>86</xdr:row>
      <xdr:rowOff>68580</xdr:rowOff>
    </xdr:from>
    <xdr:to>
      <xdr:col>12</xdr:col>
      <xdr:colOff>358140</xdr:colOff>
      <xdr:row>109</xdr:row>
      <xdr:rowOff>132521</xdr:rowOff>
    </xdr:to>
    <xdr:graphicFrame macro="">
      <xdr:nvGraphicFramePr>
        <xdr:cNvPr id="2" name="Diagramm 1">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38100</xdr:colOff>
      <xdr:row>111</xdr:row>
      <xdr:rowOff>38100</xdr:rowOff>
    </xdr:from>
    <xdr:to>
      <xdr:col>13</xdr:col>
      <xdr:colOff>66261</xdr:colOff>
      <xdr:row>137</xdr:row>
      <xdr:rowOff>41413</xdr:rowOff>
    </xdr:to>
    <xdr:graphicFrame macro="">
      <xdr:nvGraphicFramePr>
        <xdr:cNvPr id="3" name="Diagramm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50</xdr:row>
      <xdr:rowOff>119901</xdr:rowOff>
    </xdr:from>
    <xdr:to>
      <xdr:col>8</xdr:col>
      <xdr:colOff>560294</xdr:colOff>
      <xdr:row>79</xdr:row>
      <xdr:rowOff>100852</xdr:rowOff>
    </xdr:to>
    <xdr:graphicFrame macro="">
      <xdr:nvGraphicFramePr>
        <xdr:cNvPr id="2" name="Diagramm 1">
          <a:extLst>
            <a:ext uri="{FF2B5EF4-FFF2-40B4-BE49-F238E27FC236}">
              <a16:creationId xmlns:a16="http://schemas.microsoft.com/office/drawing/2014/main" id="{00000000-0008-0000-0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11206</xdr:colOff>
      <xdr:row>81</xdr:row>
      <xdr:rowOff>145677</xdr:rowOff>
    </xdr:from>
    <xdr:to>
      <xdr:col>8</xdr:col>
      <xdr:colOff>571500</xdr:colOff>
      <xdr:row>110</xdr:row>
      <xdr:rowOff>145677</xdr:rowOff>
    </xdr:to>
    <xdr:graphicFrame macro="">
      <xdr:nvGraphicFramePr>
        <xdr:cNvPr id="3" name="Diagramm 2">
          <a:extLst>
            <a:ext uri="{FF2B5EF4-FFF2-40B4-BE49-F238E27FC236}">
              <a16:creationId xmlns:a16="http://schemas.microsoft.com/office/drawing/2014/main"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1</xdr:col>
      <xdr:colOff>268948</xdr:colOff>
      <xdr:row>1</xdr:row>
      <xdr:rowOff>17930</xdr:rowOff>
    </xdr:from>
    <xdr:to>
      <xdr:col>8</xdr:col>
      <xdr:colOff>414619</xdr:colOff>
      <xdr:row>25</xdr:row>
      <xdr:rowOff>56030</xdr:rowOff>
    </xdr:to>
    <xdr:graphicFrame macro="">
      <xdr:nvGraphicFramePr>
        <xdr:cNvPr id="2" name="Diagramm 1">
          <a:extLst>
            <a:ext uri="{FF2B5EF4-FFF2-40B4-BE49-F238E27FC236}">
              <a16:creationId xmlns:a16="http://schemas.microsoft.com/office/drawing/2014/main" id="{AFAFF202-2A3E-47EF-9F31-3AF2CCC2297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493059</xdr:colOff>
      <xdr:row>25</xdr:row>
      <xdr:rowOff>134472</xdr:rowOff>
    </xdr:from>
    <xdr:to>
      <xdr:col>8</xdr:col>
      <xdr:colOff>302559</xdr:colOff>
      <xdr:row>50</xdr:row>
      <xdr:rowOff>1</xdr:rowOff>
    </xdr:to>
    <xdr:graphicFrame macro="">
      <xdr:nvGraphicFramePr>
        <xdr:cNvPr id="3" name="Diagramm 2">
          <a:extLst>
            <a:ext uri="{FF2B5EF4-FFF2-40B4-BE49-F238E27FC236}">
              <a16:creationId xmlns:a16="http://schemas.microsoft.com/office/drawing/2014/main" id="{30BD64BE-C886-464B-BE84-3CDE7E7FB3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3</xdr:row>
      <xdr:rowOff>64000</xdr:rowOff>
    </xdr:from>
    <xdr:to>
      <xdr:col>9</xdr:col>
      <xdr:colOff>143001</xdr:colOff>
      <xdr:row>69</xdr:row>
      <xdr:rowOff>28576</xdr:rowOff>
    </xdr:to>
    <xdr:grpSp>
      <xdr:nvGrpSpPr>
        <xdr:cNvPr id="4" name="Gruppieren 3">
          <a:extLst>
            <a:ext uri="{FF2B5EF4-FFF2-40B4-BE49-F238E27FC236}">
              <a16:creationId xmlns:a16="http://schemas.microsoft.com/office/drawing/2014/main" id="{867DAB30-1834-4794-887E-7024562F1A3D}"/>
            </a:ext>
          </a:extLst>
        </xdr:cNvPr>
        <xdr:cNvGrpSpPr/>
      </xdr:nvGrpSpPr>
      <xdr:grpSpPr>
        <a:xfrm>
          <a:off x="0" y="566273"/>
          <a:ext cx="7372559" cy="10266871"/>
          <a:chOff x="0" y="585511"/>
          <a:chExt cx="7020000" cy="8454238"/>
        </a:xfrm>
      </xdr:grpSpPr>
      <xdr:graphicFrame macro="">
        <xdr:nvGraphicFramePr>
          <xdr:cNvPr id="2" name="Diagramm 1">
            <a:extLst>
              <a:ext uri="{FF2B5EF4-FFF2-40B4-BE49-F238E27FC236}">
                <a16:creationId xmlns:a16="http://schemas.microsoft.com/office/drawing/2014/main" id="{E649C3EC-9BF8-421B-AF6E-05C6BDE37B60}"/>
              </a:ext>
            </a:extLst>
          </xdr:cNvPr>
          <xdr:cNvGraphicFramePr/>
        </xdr:nvGraphicFramePr>
        <xdr:xfrm>
          <a:off x="105007" y="585511"/>
          <a:ext cx="6809807" cy="4039179"/>
        </xdr:xfrm>
        <a:graphic>
          <a:graphicData uri="http://schemas.openxmlformats.org/drawingml/2006/chart">
            <c:chart xmlns:c="http://schemas.openxmlformats.org/drawingml/2006/chart" xmlns:r="http://schemas.openxmlformats.org/officeDocument/2006/relationships" r:id="rId1"/>
          </a:graphicData>
        </a:graphic>
      </xdr:graphicFrame>
      <xdr:graphicFrame macro="">
        <xdr:nvGraphicFramePr>
          <xdr:cNvPr id="3" name="Diagramm 2">
            <a:extLst>
              <a:ext uri="{FF2B5EF4-FFF2-40B4-BE49-F238E27FC236}">
                <a16:creationId xmlns:a16="http://schemas.microsoft.com/office/drawing/2014/main" id="{26488AE2-EFA8-4CB0-92EC-69667F0FEEC0}"/>
              </a:ext>
            </a:extLst>
          </xdr:cNvPr>
          <xdr:cNvGraphicFramePr/>
        </xdr:nvGraphicFramePr>
        <xdr:xfrm>
          <a:off x="0" y="4896852"/>
          <a:ext cx="7020000" cy="4142897"/>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Kleinr&#228;umige%20Bev&#246;lkerung\Statistik%20kleinr&#228;umig\Prototyp\Kleinr&#228;umige%20Statistik%20Daten%20Prototyp.xlsx" TargetMode="External"/><Relationship Id="rId1" Type="http://schemas.openxmlformats.org/officeDocument/2006/relationships/externalLinkPath" Target="/Kleinr&#228;umige%20Bev&#246;lkerung/Statistik%20kleinr&#228;umig/Prototyp/Kleinr&#228;umige%20Statistik%20Daten%20Prototyp.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_01\statistik\Kleinr&#228;umige%20Bev&#246;lkerung\Statistik%20kleinr&#228;umig\Prototyp\Kleinr&#228;umige%20Statistik%20Daten%20Prototy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itelblatt"/>
      <sheetName val="Impress NEU"/>
      <sheetName val="INHALT"/>
      <sheetName val=" UBZ-SBZ"/>
      <sheetName val="Wohnstatus-UBZ-SBZ"/>
      <sheetName val="Übersicht-UBZ-SBZ (HWS) "/>
      <sheetName val="Einw.entwicklung (HWS)"/>
      <sheetName val="Einw.entw. % (HWS) "/>
      <sheetName val="Bevölkerungsbewegung"/>
      <sheetName val="Tabelle1"/>
      <sheetName val="Bevbewegung Diagramme"/>
      <sheetName val="UBZ-Alter (HWS)"/>
      <sheetName val="UBZ-Alter (HWS) %"/>
      <sheetName val="Unter 18 (HWS)"/>
      <sheetName val="Über 65 (HWS)"/>
      <sheetName val="Altersgliederung (HWS)"/>
      <sheetName val="Flächennutzung"/>
      <sheetName val="UBZ-Fam (HWS)"/>
      <sheetName val="UBZ-Rel (HWS)"/>
      <sheetName val="UBZ-neue-Staatengruppen"/>
      <sheetName val="Migrationshintergrund"/>
      <sheetName val="Arbeitslose gesamt"/>
      <sheetName val="Arbeitslose-Entw."/>
      <sheetName val="SGB II Bed.-gem."/>
      <sheetName val="SGB II Pers."/>
      <sheetName val="SGB II-Entw."/>
      <sheetName val="Soz. Beschäft. UBZ Juni"/>
      <sheetName val="Anteil SozBesch Juni akt"/>
      <sheetName val="SozBesch Entw."/>
      <sheetName val="Betriebe+SozBesch"/>
      <sheetName val="Betriebsgruppen+Sozbesch"/>
      <sheetName val="Wohnungen u. Wohngeb. 2024"/>
      <sheetName val="Graphiken"/>
      <sheetName val="Entw. der Wohnungen"/>
      <sheetName val="Wohnungsbau (Fertigstell.)"/>
      <sheetName val="Entw. des Wohnungsbaus"/>
      <sheetName val="Wohnungsbau (Genehmigungen)"/>
      <sheetName val="Bauüberhang"/>
      <sheetName val="HH-Typen HHStat"/>
      <sheetName val="HH-Typen BfLR"/>
      <sheetName val="HH-Typen ZahlPers"/>
      <sheetName val="HH-Typen ZahlKind"/>
      <sheetName val="KFZ UBZ"/>
      <sheetName val="Amtlich benannte Ortsteile"/>
      <sheetName val="SBZ-Karte NEU"/>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ow r="1">
          <cell r="A1">
            <v>45657</v>
          </cell>
        </row>
        <row r="4">
          <cell r="C4" t="str">
            <v>Gebäude mit Wohnraum</v>
          </cell>
          <cell r="E4" t="str">
            <v>Wohnungen</v>
          </cell>
          <cell r="L4" t="str">
            <v>Räume je Einw.</v>
          </cell>
          <cell r="O4" t="str">
            <v>Durchschnittl. HH-Größe</v>
          </cell>
        </row>
        <row r="70">
          <cell r="B70" t="str">
            <v>Mitte</v>
          </cell>
          <cell r="C70">
            <v>2935</v>
          </cell>
          <cell r="E70">
            <v>9510</v>
          </cell>
          <cell r="L70">
            <v>1.9030338389731623</v>
          </cell>
          <cell r="O70">
            <v>1.8023133543638274</v>
          </cell>
        </row>
        <row r="71">
          <cell r="B71" t="str">
            <v>Nordwest</v>
          </cell>
          <cell r="C71">
            <v>1482</v>
          </cell>
          <cell r="E71">
            <v>8991</v>
          </cell>
          <cell r="L71">
            <v>1.5002540650406504</v>
          </cell>
          <cell r="O71">
            <v>2.1888555221888555</v>
          </cell>
        </row>
        <row r="72">
          <cell r="B72" t="str">
            <v>Nordost</v>
          </cell>
          <cell r="C72">
            <v>3431</v>
          </cell>
          <cell r="E72">
            <v>12044</v>
          </cell>
          <cell r="L72">
            <v>1.7583066067992303</v>
          </cell>
          <cell r="O72">
            <v>1.9416306874792428</v>
          </cell>
        </row>
        <row r="73">
          <cell r="B73" t="str">
            <v>Südost</v>
          </cell>
          <cell r="C73">
            <v>3903</v>
          </cell>
          <cell r="E73">
            <v>9692</v>
          </cell>
          <cell r="L73">
            <v>1.847829215639242</v>
          </cell>
          <cell r="O73">
            <v>2.1507428807263724</v>
          </cell>
        </row>
        <row r="74">
          <cell r="B74" t="str">
            <v>Südwest</v>
          </cell>
          <cell r="C74">
            <v>3305</v>
          </cell>
          <cell r="E74">
            <v>5648</v>
          </cell>
          <cell r="L74">
            <v>2.2086587436332765</v>
          </cell>
          <cell r="O74">
            <v>2.0856940509915014</v>
          </cell>
        </row>
        <row r="75">
          <cell r="B75" t="str">
            <v>West</v>
          </cell>
          <cell r="C75">
            <v>2367</v>
          </cell>
          <cell r="E75">
            <v>3269</v>
          </cell>
          <cell r="L75">
            <v>2.1996086105675148</v>
          </cell>
          <cell r="O75">
            <v>2.3447537473233404</v>
          </cell>
        </row>
        <row r="76">
          <cell r="B76" t="str">
            <v>Etting</v>
          </cell>
          <cell r="C76">
            <v>1393</v>
          </cell>
          <cell r="E76">
            <v>2122</v>
          </cell>
          <cell r="L76">
            <v>2.1181818181818182</v>
          </cell>
          <cell r="O76">
            <v>2.3327049952874646</v>
          </cell>
        </row>
        <row r="77">
          <cell r="B77" t="str">
            <v>Oberhaunstadt</v>
          </cell>
          <cell r="C77">
            <v>1497</v>
          </cell>
          <cell r="E77">
            <v>2786</v>
          </cell>
          <cell r="L77">
            <v>2.0583124477861321</v>
          </cell>
          <cell r="O77">
            <v>2.1482412060301508</v>
          </cell>
        </row>
        <row r="78">
          <cell r="B78" t="str">
            <v>Mailing</v>
          </cell>
          <cell r="C78">
            <v>1502</v>
          </cell>
          <cell r="E78">
            <v>2623</v>
          </cell>
          <cell r="L78">
            <v>2.0818803418803418</v>
          </cell>
          <cell r="O78">
            <v>2.2302706824247047</v>
          </cell>
        </row>
        <row r="79">
          <cell r="B79" t="str">
            <v>Süd</v>
          </cell>
          <cell r="C79">
            <v>2963</v>
          </cell>
          <cell r="E79">
            <v>4388</v>
          </cell>
          <cell r="L79">
            <v>2.1887651821862346</v>
          </cell>
          <cell r="O79">
            <v>2.2515952597994531</v>
          </cell>
        </row>
        <row r="80">
          <cell r="B80" t="str">
            <v>Friedrichsh.-Hollerst.</v>
          </cell>
          <cell r="C80">
            <v>1924</v>
          </cell>
          <cell r="E80">
            <v>6004</v>
          </cell>
          <cell r="L80">
            <v>1.8918544194107452</v>
          </cell>
          <cell r="O80">
            <v>1.922051965356429</v>
          </cell>
        </row>
        <row r="81">
          <cell r="B81" t="str">
            <v>Münchener Straße</v>
          </cell>
          <cell r="C81">
            <v>3048</v>
          </cell>
          <cell r="E81">
            <v>7636</v>
          </cell>
          <cell r="L81">
            <v>2.0516302521008405</v>
          </cell>
          <cell r="O81">
            <v>1.9480094290204295</v>
          </cell>
        </row>
      </sheetData>
      <sheetData sheetId="32">
        <row r="1">
          <cell r="I1" t="str">
            <v>Gebäude mit Wohnraum und Wohnungen in der Stadt Ingolstadt am 31.12.2024</v>
          </cell>
        </row>
        <row r="29">
          <cell r="I29" t="str">
            <v>Wohnungen je Wohnungsgröße und durchschnittliche Haushaltgröße in der Stadt Ingolstadt am 31.12.2024</v>
          </cell>
        </row>
      </sheetData>
      <sheetData sheetId="33" refreshError="1"/>
      <sheetData sheetId="34" refreshError="1"/>
      <sheetData sheetId="35">
        <row r="4">
          <cell r="B4" t="str">
            <v>Unterbezirk/ Stadtbezirk</v>
          </cell>
          <cell r="C4">
            <v>2011</v>
          </cell>
          <cell r="D4">
            <v>2016</v>
          </cell>
          <cell r="E4">
            <v>2017</v>
          </cell>
          <cell r="F4">
            <v>2018</v>
          </cell>
          <cell r="G4">
            <v>2019</v>
          </cell>
          <cell r="H4">
            <v>2020</v>
          </cell>
          <cell r="I4">
            <v>2021</v>
          </cell>
          <cell r="J4">
            <v>2022</v>
          </cell>
          <cell r="K4">
            <v>2023</v>
          </cell>
          <cell r="L4">
            <v>2024</v>
          </cell>
        </row>
        <row r="70">
          <cell r="B70" t="str">
            <v>Mitte</v>
          </cell>
          <cell r="I70">
            <v>40</v>
          </cell>
          <cell r="J70">
            <v>201</v>
          </cell>
          <cell r="K70">
            <v>29</v>
          </cell>
          <cell r="L70">
            <v>33</v>
          </cell>
        </row>
        <row r="71">
          <cell r="B71" t="str">
            <v>Nordwest</v>
          </cell>
          <cell r="I71">
            <v>72</v>
          </cell>
          <cell r="J71">
            <v>103</v>
          </cell>
          <cell r="K71">
            <v>14</v>
          </cell>
          <cell r="L71">
            <v>103</v>
          </cell>
        </row>
        <row r="72">
          <cell r="B72" t="str">
            <v>Nordost</v>
          </cell>
          <cell r="I72">
            <v>134</v>
          </cell>
          <cell r="J72">
            <v>166</v>
          </cell>
          <cell r="K72">
            <v>83</v>
          </cell>
          <cell r="L72">
            <v>302</v>
          </cell>
        </row>
        <row r="73">
          <cell r="B73" t="str">
            <v>Südost</v>
          </cell>
          <cell r="I73">
            <v>160</v>
          </cell>
          <cell r="J73">
            <v>84</v>
          </cell>
          <cell r="K73">
            <v>245</v>
          </cell>
          <cell r="L73">
            <v>102</v>
          </cell>
        </row>
        <row r="74">
          <cell r="B74" t="str">
            <v>Südwest</v>
          </cell>
          <cell r="I74">
            <v>77</v>
          </cell>
          <cell r="J74">
            <v>81</v>
          </cell>
          <cell r="K74">
            <v>63</v>
          </cell>
          <cell r="L74">
            <v>31</v>
          </cell>
        </row>
        <row r="75">
          <cell r="B75" t="str">
            <v>West</v>
          </cell>
          <cell r="I75">
            <v>32</v>
          </cell>
          <cell r="J75">
            <v>62</v>
          </cell>
          <cell r="K75">
            <v>30</v>
          </cell>
          <cell r="L75">
            <v>18</v>
          </cell>
        </row>
        <row r="76">
          <cell r="B76" t="str">
            <v>Etting</v>
          </cell>
          <cell r="I76">
            <v>17</v>
          </cell>
          <cell r="J76">
            <v>20</v>
          </cell>
          <cell r="K76">
            <v>12</v>
          </cell>
          <cell r="L76">
            <v>5</v>
          </cell>
        </row>
        <row r="77">
          <cell r="B77" t="str">
            <v>Oberhaunstadt</v>
          </cell>
          <cell r="I77">
            <v>114</v>
          </cell>
          <cell r="J77">
            <v>59</v>
          </cell>
          <cell r="K77">
            <v>41</v>
          </cell>
          <cell r="L77">
            <v>42</v>
          </cell>
        </row>
        <row r="78">
          <cell r="B78" t="str">
            <v>Mailing</v>
          </cell>
          <cell r="I78">
            <v>29</v>
          </cell>
          <cell r="J78">
            <v>46</v>
          </cell>
          <cell r="K78">
            <v>44</v>
          </cell>
          <cell r="L78">
            <v>33</v>
          </cell>
        </row>
        <row r="79">
          <cell r="B79" t="str">
            <v>Süd</v>
          </cell>
          <cell r="I79">
            <v>58</v>
          </cell>
          <cell r="J79">
            <v>39</v>
          </cell>
          <cell r="K79">
            <v>89</v>
          </cell>
          <cell r="L79">
            <v>70</v>
          </cell>
        </row>
        <row r="80">
          <cell r="B80" t="str">
            <v>Friedrichsh.-Hollerst.</v>
          </cell>
          <cell r="I80">
            <v>62</v>
          </cell>
          <cell r="J80">
            <v>44</v>
          </cell>
          <cell r="K80">
            <v>29</v>
          </cell>
          <cell r="L80">
            <v>6</v>
          </cell>
        </row>
        <row r="81">
          <cell r="B81" t="str">
            <v>Münchener Straße</v>
          </cell>
          <cell r="I81">
            <v>19</v>
          </cell>
          <cell r="J81">
            <v>26</v>
          </cell>
          <cell r="K81">
            <v>30</v>
          </cell>
          <cell r="L81">
            <v>18</v>
          </cell>
        </row>
        <row r="83">
          <cell r="B83" t="str">
            <v>Stadt Ingolstadt</v>
          </cell>
          <cell r="C83">
            <v>928</v>
          </cell>
          <cell r="D83">
            <v>1477</v>
          </cell>
          <cell r="E83">
            <v>1050</v>
          </cell>
          <cell r="F83">
            <v>1373</v>
          </cell>
          <cell r="G83">
            <v>1020</v>
          </cell>
          <cell r="H83">
            <v>1127</v>
          </cell>
          <cell r="I83">
            <v>814</v>
          </cell>
          <cell r="J83">
            <v>931</v>
          </cell>
          <cell r="K83">
            <v>709</v>
          </cell>
          <cell r="L83">
            <v>763</v>
          </cell>
        </row>
      </sheetData>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Entw. des Wohnungsbaus"/>
    </sheetNames>
    <sheetDataSet>
      <sheetData sheetId="0" refreshError="1"/>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theme/themeOverride2.xml><?xml version="1.0" encoding="utf-8"?>
<a:themeOverride xmlns:a="http://schemas.openxmlformats.org/drawingml/2006/main">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30.xml"/><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2" Type="http://schemas.openxmlformats.org/officeDocument/2006/relationships/drawing" Target="../drawings/drawing33.xml"/><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2" Type="http://schemas.openxmlformats.org/officeDocument/2006/relationships/drawing" Target="../drawings/drawing34.xml"/><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2" Type="http://schemas.openxmlformats.org/officeDocument/2006/relationships/drawing" Target="../drawings/drawing35.xml"/><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2" Type="http://schemas.openxmlformats.org/officeDocument/2006/relationships/drawing" Target="../drawings/drawing36.xml"/><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37.xml"/><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8.xml"/><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2" Type="http://schemas.openxmlformats.org/officeDocument/2006/relationships/drawing" Target="../drawings/drawing39.xml"/><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2" Type="http://schemas.openxmlformats.org/officeDocument/2006/relationships/drawing" Target="../drawings/drawing40.xml"/><Relationship Id="rId1" Type="http://schemas.openxmlformats.org/officeDocument/2006/relationships/printerSettings" Target="../printerSettings/printerSettings45.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sheetPr>
  <dimension ref="A1:J39"/>
  <sheetViews>
    <sheetView tabSelected="1" zoomScaleNormal="100" workbookViewId="0">
      <selection activeCell="E65" sqref="E65"/>
    </sheetView>
  </sheetViews>
  <sheetFormatPr baseColWidth="10" defaultColWidth="11.42578125" defaultRowHeight="12.75" x14ac:dyDescent="0.2"/>
  <cols>
    <col min="1" max="1" width="15.7109375" style="12" customWidth="1"/>
    <col min="2" max="2" width="15.5703125" style="12" customWidth="1"/>
    <col min="3" max="3" width="15.7109375" style="12" customWidth="1"/>
    <col min="4" max="4" width="13.42578125" style="12" customWidth="1"/>
    <col min="5" max="5" width="14" style="12" customWidth="1"/>
    <col min="6" max="6" width="13.140625" style="12" customWidth="1"/>
    <col min="7" max="16384" width="11.42578125" style="12"/>
  </cols>
  <sheetData>
    <row r="1" spans="1:6" ht="89.25" customHeight="1" x14ac:dyDescent="0.2">
      <c r="A1" s="592" t="s">
        <v>200</v>
      </c>
      <c r="B1" s="592"/>
      <c r="C1" s="592"/>
      <c r="D1" s="592"/>
      <c r="E1" s="592"/>
      <c r="F1" s="592"/>
    </row>
    <row r="2" spans="1:6" ht="45" x14ac:dyDescent="0.6">
      <c r="A2" s="358"/>
      <c r="B2" s="358"/>
      <c r="C2" s="358"/>
      <c r="D2" s="358"/>
      <c r="E2" s="359"/>
      <c r="F2" s="358"/>
    </row>
    <row r="3" spans="1:6" ht="45" x14ac:dyDescent="0.6">
      <c r="A3" s="358"/>
      <c r="B3" s="358"/>
      <c r="C3" s="358"/>
      <c r="D3" s="358"/>
      <c r="E3" s="359"/>
      <c r="F3" s="358"/>
    </row>
    <row r="4" spans="1:6" ht="24" customHeight="1" x14ac:dyDescent="0.6">
      <c r="A4" s="360"/>
      <c r="B4" s="358"/>
      <c r="C4" s="358"/>
      <c r="D4" s="358"/>
      <c r="E4" s="360"/>
      <c r="F4" s="358"/>
    </row>
    <row r="5" spans="1:6" ht="24" customHeight="1" x14ac:dyDescent="0.6">
      <c r="A5" s="360"/>
      <c r="B5" s="361"/>
      <c r="C5" s="361"/>
      <c r="D5" s="361"/>
      <c r="E5" s="360"/>
      <c r="F5" s="358"/>
    </row>
    <row r="6" spans="1:6" ht="36" customHeight="1" x14ac:dyDescent="0.6">
      <c r="A6" s="360"/>
      <c r="B6" s="361"/>
      <c r="C6" s="361"/>
      <c r="D6" s="361"/>
      <c r="E6" s="360"/>
      <c r="F6" s="358"/>
    </row>
    <row r="7" spans="1:6" ht="45" x14ac:dyDescent="0.2">
      <c r="A7" s="883" t="s">
        <v>430</v>
      </c>
      <c r="B7" s="590"/>
      <c r="C7" s="590"/>
      <c r="D7" s="590"/>
      <c r="E7" s="884" t="s">
        <v>457</v>
      </c>
      <c r="F7" s="591"/>
    </row>
    <row r="8" spans="1:6" ht="45" x14ac:dyDescent="0.6">
      <c r="A8" s="362"/>
      <c r="B8" s="361"/>
      <c r="C8" s="361"/>
      <c r="D8" s="361"/>
      <c r="E8" s="360"/>
      <c r="F8" s="358"/>
    </row>
    <row r="9" spans="1:6" x14ac:dyDescent="0.2">
      <c r="A9" s="358"/>
      <c r="B9" s="358"/>
      <c r="C9" s="358"/>
      <c r="D9" s="358"/>
      <c r="E9" s="358"/>
      <c r="F9" s="358"/>
    </row>
    <row r="10" spans="1:6" ht="18" x14ac:dyDescent="0.25">
      <c r="A10" s="593" t="s">
        <v>194</v>
      </c>
      <c r="B10" s="594"/>
      <c r="C10" s="594"/>
      <c r="D10" s="594"/>
      <c r="E10" s="594"/>
      <c r="F10" s="594"/>
    </row>
    <row r="11" spans="1:6" ht="18" x14ac:dyDescent="0.25">
      <c r="A11" s="594" t="s">
        <v>101</v>
      </c>
      <c r="B11" s="594"/>
      <c r="C11" s="594"/>
      <c r="D11" s="594"/>
      <c r="E11" s="594"/>
      <c r="F11" s="594"/>
    </row>
    <row r="12" spans="1:6" ht="18" x14ac:dyDescent="0.25">
      <c r="A12" s="594"/>
      <c r="B12" s="594"/>
      <c r="C12" s="594"/>
      <c r="D12" s="594"/>
      <c r="E12" s="594"/>
      <c r="F12" s="594"/>
    </row>
    <row r="13" spans="1:6" x14ac:dyDescent="0.2">
      <c r="A13" s="358"/>
      <c r="B13" s="358"/>
      <c r="C13" s="358"/>
      <c r="D13" s="358"/>
      <c r="E13" s="358"/>
      <c r="F13" s="358"/>
    </row>
    <row r="14" spans="1:6" x14ac:dyDescent="0.2">
      <c r="A14" s="358"/>
      <c r="B14" s="358"/>
      <c r="C14" s="358"/>
      <c r="D14" s="358"/>
      <c r="E14" s="358"/>
      <c r="F14" s="358"/>
    </row>
    <row r="15" spans="1:6" x14ac:dyDescent="0.2">
      <c r="A15" s="358"/>
      <c r="B15" s="358"/>
      <c r="C15" s="358"/>
      <c r="D15" s="358"/>
      <c r="E15" s="358"/>
      <c r="F15" s="358"/>
    </row>
    <row r="16" spans="1:6" x14ac:dyDescent="0.2">
      <c r="A16" s="358"/>
      <c r="B16" s="358"/>
      <c r="C16" s="358"/>
      <c r="D16" s="358"/>
      <c r="E16" s="358"/>
      <c r="F16" s="358"/>
    </row>
    <row r="17" spans="1:6" x14ac:dyDescent="0.2">
      <c r="A17" s="358"/>
      <c r="B17" s="358"/>
      <c r="C17" s="358"/>
      <c r="D17" s="358"/>
      <c r="E17" s="358"/>
      <c r="F17" s="358"/>
    </row>
    <row r="18" spans="1:6" x14ac:dyDescent="0.2">
      <c r="A18" s="358"/>
      <c r="B18" s="358"/>
      <c r="C18" s="358"/>
      <c r="D18" s="358"/>
      <c r="E18" s="358"/>
      <c r="F18" s="358"/>
    </row>
    <row r="19" spans="1:6" x14ac:dyDescent="0.2">
      <c r="A19" s="358"/>
      <c r="B19" s="358"/>
      <c r="C19" s="358"/>
      <c r="D19" s="358"/>
      <c r="E19" s="358"/>
      <c r="F19" s="358"/>
    </row>
    <row r="20" spans="1:6" x14ac:dyDescent="0.2">
      <c r="A20" s="358"/>
      <c r="B20" s="358"/>
      <c r="C20" s="358"/>
      <c r="D20" s="358"/>
      <c r="E20" s="358"/>
      <c r="F20" s="358"/>
    </row>
    <row r="21" spans="1:6" x14ac:dyDescent="0.2">
      <c r="A21" s="358"/>
      <c r="B21" s="358"/>
      <c r="C21" s="358"/>
      <c r="D21" s="358"/>
      <c r="E21" s="358"/>
      <c r="F21" s="358"/>
    </row>
    <row r="22" spans="1:6" x14ac:dyDescent="0.2">
      <c r="A22" s="358"/>
      <c r="B22" s="358"/>
      <c r="C22" s="358"/>
      <c r="D22" s="358"/>
      <c r="E22" s="358"/>
      <c r="F22" s="358"/>
    </row>
    <row r="23" spans="1:6" x14ac:dyDescent="0.2">
      <c r="A23" s="358"/>
      <c r="B23" s="358"/>
      <c r="C23" s="358"/>
      <c r="D23" s="358"/>
      <c r="E23" s="358"/>
      <c r="F23" s="358"/>
    </row>
    <row r="24" spans="1:6" x14ac:dyDescent="0.2">
      <c r="A24" s="358"/>
      <c r="B24" s="358"/>
      <c r="C24" s="358"/>
      <c r="D24" s="358"/>
      <c r="E24" s="358"/>
      <c r="F24" s="358"/>
    </row>
    <row r="25" spans="1:6" x14ac:dyDescent="0.2">
      <c r="A25" s="358"/>
      <c r="B25" s="358"/>
      <c r="C25" s="358"/>
      <c r="D25" s="358"/>
      <c r="E25" s="358"/>
      <c r="F25" s="358"/>
    </row>
    <row r="26" spans="1:6" x14ac:dyDescent="0.2">
      <c r="A26" s="358"/>
      <c r="B26" s="358"/>
      <c r="C26" s="358"/>
      <c r="D26" s="358"/>
      <c r="E26" s="358"/>
      <c r="F26" s="358"/>
    </row>
    <row r="27" spans="1:6" ht="50.25" customHeight="1" x14ac:dyDescent="0.2">
      <c r="A27" s="358"/>
      <c r="B27" s="358"/>
      <c r="C27" s="358"/>
      <c r="D27" s="358"/>
      <c r="E27" s="358"/>
      <c r="F27" s="358"/>
    </row>
    <row r="28" spans="1:6" x14ac:dyDescent="0.2">
      <c r="A28" s="595" t="s">
        <v>18</v>
      </c>
      <c r="B28" s="596"/>
      <c r="C28" s="596"/>
      <c r="D28" s="596"/>
      <c r="E28" s="596"/>
      <c r="F28" s="596"/>
    </row>
    <row r="29" spans="1:6" x14ac:dyDescent="0.2">
      <c r="A29" s="597" t="s">
        <v>315</v>
      </c>
      <c r="B29" s="596"/>
      <c r="C29" s="596"/>
      <c r="D29" s="596"/>
      <c r="E29" s="596"/>
      <c r="F29" s="596"/>
    </row>
    <row r="30" spans="1:6" x14ac:dyDescent="0.2">
      <c r="A30" s="597" t="s">
        <v>378</v>
      </c>
      <c r="B30" s="596"/>
      <c r="C30" s="596"/>
      <c r="D30" s="596"/>
      <c r="E30" s="596"/>
      <c r="F30" s="596"/>
    </row>
    <row r="31" spans="1:6" x14ac:dyDescent="0.2">
      <c r="A31" s="597" t="s">
        <v>312</v>
      </c>
      <c r="B31" s="598"/>
      <c r="C31" s="598"/>
      <c r="D31" s="598"/>
      <c r="E31" s="598"/>
      <c r="F31" s="598"/>
    </row>
    <row r="32" spans="1:6" x14ac:dyDescent="0.2">
      <c r="A32" s="597" t="s">
        <v>379</v>
      </c>
      <c r="B32" s="598"/>
      <c r="C32" s="598"/>
      <c r="D32" s="598"/>
      <c r="E32" s="598"/>
      <c r="F32" s="598"/>
    </row>
    <row r="33" spans="1:10" x14ac:dyDescent="0.2">
      <c r="A33" s="597" t="s">
        <v>196</v>
      </c>
      <c r="B33" s="598"/>
      <c r="C33" s="598"/>
      <c r="D33" s="598"/>
      <c r="E33" s="598"/>
      <c r="F33" s="598"/>
    </row>
    <row r="34" spans="1:10" x14ac:dyDescent="0.2">
      <c r="A34" s="595" t="s">
        <v>115</v>
      </c>
      <c r="B34" s="598"/>
      <c r="C34" s="598"/>
      <c r="D34" s="598"/>
      <c r="E34" s="598"/>
      <c r="F34" s="598"/>
    </row>
    <row r="35" spans="1:10" x14ac:dyDescent="0.2">
      <c r="A35" s="597" t="s">
        <v>195</v>
      </c>
      <c r="B35" s="596"/>
      <c r="C35" s="596"/>
      <c r="D35" s="596"/>
      <c r="E35" s="599"/>
      <c r="F35" s="600" t="s">
        <v>502</v>
      </c>
    </row>
    <row r="36" spans="1:10" x14ac:dyDescent="0.2">
      <c r="J36" s="609"/>
    </row>
    <row r="39" spans="1:10" x14ac:dyDescent="0.2">
      <c r="F39" s="889"/>
    </row>
  </sheetData>
  <pageMargins left="0.70866141732283472" right="0.70866141732283472" top="0.78740157480314965" bottom="0.78740157480314965" header="0.31496062992125984" footer="0.31496062992125984"/>
  <pageSetup paperSize="9" orientation="portrait" useFirstPageNumber="1"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CD9F7E-75F3-4CCF-A298-404A9E22EB71}">
  <sheetPr>
    <tabColor rgb="FF92D050"/>
  </sheetPr>
  <dimension ref="A1:M52"/>
  <sheetViews>
    <sheetView topLeftCell="A7" workbookViewId="0">
      <selection sqref="A1:XFD1048576"/>
    </sheetView>
  </sheetViews>
  <sheetFormatPr baseColWidth="10" defaultRowHeight="12.75" x14ac:dyDescent="0.2"/>
  <sheetData>
    <row r="1" spans="1:13" x14ac:dyDescent="0.2">
      <c r="A1" s="817" t="str">
        <f>CONCATENATE("Geburten und Sterbefälle nach Stadtbezirken im Jahr ",Bevölkerungsbewegung!A1)</f>
        <v>Geburten und Sterbefälle nach Stadtbezirken im Jahr 2024</v>
      </c>
      <c r="B1" s="789"/>
      <c r="C1" s="789"/>
      <c r="D1" s="789"/>
      <c r="E1" s="789"/>
      <c r="F1" s="789"/>
      <c r="G1" s="789"/>
      <c r="H1" s="789"/>
      <c r="I1" s="789"/>
      <c r="J1" s="789"/>
      <c r="K1" s="789"/>
      <c r="L1" s="789"/>
      <c r="M1" s="789"/>
    </row>
    <row r="2" spans="1:13" ht="14.25" x14ac:dyDescent="0.2">
      <c r="A2" s="786"/>
      <c r="B2" s="786"/>
      <c r="C2" s="786"/>
      <c r="D2" s="786"/>
      <c r="E2" s="786"/>
      <c r="F2" s="786"/>
      <c r="G2" s="786"/>
      <c r="H2" s="786"/>
      <c r="I2" s="786"/>
      <c r="J2" s="786"/>
      <c r="K2" s="786"/>
      <c r="L2" s="786"/>
      <c r="M2" s="786"/>
    </row>
    <row r="3" spans="1:13" ht="14.25" x14ac:dyDescent="0.2">
      <c r="A3" s="786"/>
      <c r="B3" s="786"/>
      <c r="C3" s="786"/>
      <c r="D3" s="786"/>
      <c r="E3" s="786"/>
      <c r="F3" s="786"/>
      <c r="G3" s="786"/>
      <c r="H3" s="786"/>
      <c r="I3" s="786"/>
      <c r="J3" s="786"/>
      <c r="K3" s="786"/>
      <c r="L3" s="786"/>
      <c r="M3" s="786"/>
    </row>
    <row r="4" spans="1:13" ht="14.25" x14ac:dyDescent="0.2">
      <c r="A4" s="786"/>
      <c r="B4" s="786"/>
      <c r="C4" s="786"/>
      <c r="D4" s="786"/>
      <c r="E4" s="786"/>
      <c r="F4" s="786"/>
      <c r="G4" s="786"/>
      <c r="H4" s="786"/>
      <c r="I4" s="786"/>
      <c r="J4" s="786"/>
      <c r="K4" s="786"/>
      <c r="L4" s="786"/>
      <c r="M4" s="786"/>
    </row>
    <row r="5" spans="1:13" ht="14.25" x14ac:dyDescent="0.2">
      <c r="A5" s="786"/>
      <c r="B5" s="786"/>
      <c r="C5" s="786"/>
      <c r="D5" s="786"/>
      <c r="E5" s="786"/>
      <c r="F5" s="786"/>
      <c r="G5" s="786"/>
      <c r="H5" s="786"/>
      <c r="I5" s="786"/>
      <c r="J5" s="786"/>
      <c r="K5" s="786"/>
      <c r="L5" s="786"/>
      <c r="M5" s="786"/>
    </row>
    <row r="6" spans="1:13" ht="14.25" x14ac:dyDescent="0.2">
      <c r="A6" s="786"/>
      <c r="B6" s="786"/>
      <c r="C6" s="786"/>
      <c r="D6" s="786"/>
      <c r="E6" s="786"/>
      <c r="F6" s="786"/>
      <c r="G6" s="786"/>
      <c r="H6" s="786"/>
      <c r="I6" s="786"/>
      <c r="J6" s="786"/>
      <c r="K6" s="786"/>
      <c r="L6" s="786"/>
      <c r="M6" s="786"/>
    </row>
    <row r="7" spans="1:13" ht="14.25" x14ac:dyDescent="0.2">
      <c r="A7" s="786"/>
      <c r="B7" s="786"/>
      <c r="C7" s="786"/>
      <c r="D7" s="786"/>
      <c r="E7" s="786"/>
      <c r="F7" s="786"/>
      <c r="G7" s="786"/>
      <c r="H7" s="786"/>
      <c r="I7" s="786"/>
      <c r="J7" s="786"/>
      <c r="K7" s="786"/>
      <c r="L7" s="786"/>
      <c r="M7" s="786"/>
    </row>
    <row r="8" spans="1:13" ht="14.25" x14ac:dyDescent="0.2">
      <c r="A8" s="786"/>
      <c r="B8" s="786"/>
      <c r="C8" s="786"/>
      <c r="D8" s="786"/>
      <c r="E8" s="786"/>
      <c r="F8" s="786"/>
      <c r="G8" s="786"/>
      <c r="H8" s="786"/>
      <c r="I8" s="786"/>
      <c r="J8" s="786"/>
      <c r="K8" s="786"/>
      <c r="L8" s="786"/>
      <c r="M8" s="786"/>
    </row>
    <row r="9" spans="1:13" ht="14.25" x14ac:dyDescent="0.2">
      <c r="A9" s="786"/>
      <c r="B9" s="786"/>
      <c r="C9" s="786"/>
      <c r="D9" s="786"/>
      <c r="E9" s="786"/>
      <c r="F9" s="786"/>
      <c r="G9" s="786"/>
      <c r="H9" s="786"/>
      <c r="I9" s="786"/>
      <c r="J9" s="786"/>
      <c r="K9" s="786"/>
      <c r="L9" s="786"/>
      <c r="M9" s="786"/>
    </row>
    <row r="10" spans="1:13" ht="14.25" x14ac:dyDescent="0.2">
      <c r="A10" s="786"/>
      <c r="B10" s="786"/>
      <c r="C10" s="786"/>
      <c r="D10" s="786"/>
      <c r="E10" s="786"/>
      <c r="F10" s="786"/>
      <c r="G10" s="786"/>
      <c r="H10" s="786"/>
      <c r="I10" s="786"/>
      <c r="J10" s="786"/>
      <c r="K10" s="786"/>
      <c r="L10" s="786"/>
      <c r="M10" s="786"/>
    </row>
    <row r="11" spans="1:13" ht="14.25" x14ac:dyDescent="0.2">
      <c r="A11" s="786"/>
      <c r="B11" s="786"/>
      <c r="C11" s="786"/>
      <c r="D11" s="786"/>
      <c r="E11" s="786"/>
      <c r="F11" s="786"/>
      <c r="G11" s="786"/>
      <c r="H11" s="786"/>
      <c r="I11" s="786"/>
      <c r="J11" s="786"/>
      <c r="K11" s="786"/>
      <c r="L11" s="786"/>
      <c r="M11" s="786"/>
    </row>
    <row r="12" spans="1:13" ht="14.25" x14ac:dyDescent="0.2">
      <c r="A12" s="786"/>
      <c r="B12" s="786"/>
      <c r="C12" s="786"/>
      <c r="D12" s="786"/>
      <c r="E12" s="786"/>
      <c r="F12" s="786"/>
      <c r="G12" s="786"/>
      <c r="H12" s="786"/>
      <c r="I12" s="786"/>
      <c r="J12" s="786"/>
      <c r="K12" s="786"/>
      <c r="L12" s="786"/>
      <c r="M12" s="786"/>
    </row>
    <row r="13" spans="1:13" ht="14.25" x14ac:dyDescent="0.2">
      <c r="A13" s="786"/>
      <c r="B13" s="786"/>
      <c r="C13" s="786"/>
      <c r="D13" s="786"/>
      <c r="E13" s="786"/>
      <c r="F13" s="786"/>
      <c r="G13" s="786"/>
      <c r="H13" s="786"/>
      <c r="I13" s="786"/>
      <c r="J13" s="786"/>
      <c r="K13" s="786"/>
      <c r="L13" s="786"/>
      <c r="M13" s="786"/>
    </row>
    <row r="14" spans="1:13" ht="14.25" x14ac:dyDescent="0.2">
      <c r="A14" s="786"/>
      <c r="B14" s="786"/>
      <c r="C14" s="786"/>
      <c r="D14" s="786"/>
      <c r="E14" s="786"/>
      <c r="F14" s="786"/>
      <c r="G14" s="786"/>
      <c r="H14" s="786"/>
      <c r="I14" s="786"/>
      <c r="J14" s="786"/>
      <c r="K14" s="786"/>
      <c r="L14" s="786"/>
      <c r="M14" s="786"/>
    </row>
    <row r="15" spans="1:13" ht="14.25" x14ac:dyDescent="0.2">
      <c r="A15" s="786"/>
      <c r="B15" s="786"/>
      <c r="C15" s="786"/>
      <c r="D15" s="786"/>
      <c r="E15" s="786"/>
      <c r="F15" s="786"/>
      <c r="G15" s="786"/>
      <c r="H15" s="786"/>
      <c r="I15" s="786"/>
      <c r="J15" s="786"/>
      <c r="K15" s="786"/>
      <c r="L15" s="786"/>
      <c r="M15" s="786"/>
    </row>
    <row r="16" spans="1:13" ht="14.25" x14ac:dyDescent="0.2">
      <c r="A16" s="786"/>
      <c r="B16" s="786"/>
      <c r="C16" s="786"/>
      <c r="D16" s="786"/>
      <c r="E16" s="786"/>
      <c r="F16" s="786"/>
      <c r="G16" s="786"/>
      <c r="H16" s="786"/>
      <c r="I16" s="786"/>
      <c r="J16" s="786"/>
      <c r="K16" s="786"/>
      <c r="L16" s="786"/>
      <c r="M16" s="786"/>
    </row>
    <row r="17" spans="1:13" ht="14.25" x14ac:dyDescent="0.2">
      <c r="A17" s="786"/>
      <c r="B17" s="786"/>
      <c r="C17" s="786"/>
      <c r="D17" s="786"/>
      <c r="E17" s="786"/>
      <c r="F17" s="786"/>
      <c r="G17" s="786"/>
      <c r="H17" s="786"/>
      <c r="I17" s="786"/>
      <c r="J17" s="786"/>
      <c r="K17" s="786"/>
      <c r="L17" s="786"/>
      <c r="M17" s="786"/>
    </row>
    <row r="18" spans="1:13" ht="14.25" x14ac:dyDescent="0.2">
      <c r="A18" s="786"/>
      <c r="B18" s="786"/>
      <c r="C18" s="786"/>
      <c r="D18" s="786"/>
      <c r="E18" s="786"/>
      <c r="F18" s="786"/>
      <c r="G18" s="786"/>
      <c r="H18" s="786"/>
      <c r="I18" s="786"/>
      <c r="J18" s="786"/>
      <c r="K18" s="786"/>
      <c r="L18" s="786"/>
      <c r="M18" s="786"/>
    </row>
    <row r="19" spans="1:13" ht="14.25" x14ac:dyDescent="0.2">
      <c r="A19" s="786"/>
      <c r="B19" s="786"/>
      <c r="C19" s="786"/>
      <c r="D19" s="786"/>
      <c r="E19" s="786"/>
      <c r="F19" s="786"/>
      <c r="G19" s="786"/>
      <c r="H19" s="786"/>
      <c r="I19" s="786"/>
      <c r="J19" s="786"/>
      <c r="K19" s="786"/>
      <c r="L19" s="786"/>
      <c r="M19" s="786"/>
    </row>
    <row r="20" spans="1:13" ht="14.25" x14ac:dyDescent="0.2">
      <c r="A20" s="786"/>
      <c r="B20" s="786"/>
      <c r="C20" s="786"/>
      <c r="D20" s="786"/>
      <c r="E20" s="786"/>
      <c r="F20" s="786"/>
      <c r="G20" s="786"/>
      <c r="H20" s="786"/>
      <c r="I20" s="786"/>
      <c r="J20" s="786"/>
      <c r="K20" s="786"/>
      <c r="L20" s="786"/>
      <c r="M20" s="786"/>
    </row>
    <row r="21" spans="1:13" ht="14.25" x14ac:dyDescent="0.2">
      <c r="A21" s="786"/>
      <c r="B21" s="786"/>
      <c r="C21" s="786"/>
      <c r="D21" s="786"/>
      <c r="E21" s="786"/>
      <c r="F21" s="786"/>
      <c r="G21" s="786"/>
      <c r="H21" s="786"/>
      <c r="I21" s="786"/>
      <c r="J21" s="786"/>
      <c r="K21" s="786"/>
      <c r="L21" s="786"/>
      <c r="M21" s="786"/>
    </row>
    <row r="22" spans="1:13" ht="14.25" x14ac:dyDescent="0.2">
      <c r="A22" s="786"/>
      <c r="B22" s="786"/>
      <c r="C22" s="786"/>
      <c r="D22" s="786"/>
      <c r="E22" s="786"/>
      <c r="F22" s="786"/>
      <c r="G22" s="786"/>
      <c r="H22" s="786"/>
      <c r="I22" s="786"/>
      <c r="J22" s="786"/>
      <c r="K22" s="786"/>
      <c r="L22" s="786"/>
      <c r="M22" s="786"/>
    </row>
    <row r="23" spans="1:13" ht="14.25" x14ac:dyDescent="0.2">
      <c r="A23" s="786"/>
      <c r="B23" s="786"/>
      <c r="C23" s="786"/>
      <c r="D23" s="786"/>
      <c r="E23" s="786"/>
      <c r="F23" s="786"/>
      <c r="G23" s="786"/>
      <c r="H23" s="786"/>
      <c r="I23" s="786"/>
      <c r="J23" s="786"/>
      <c r="K23" s="786"/>
      <c r="L23" s="786"/>
      <c r="M23" s="786"/>
    </row>
    <row r="24" spans="1:13" ht="14.25" x14ac:dyDescent="0.2">
      <c r="A24" s="786"/>
      <c r="B24" s="786"/>
      <c r="C24" s="786"/>
      <c r="D24" s="786"/>
      <c r="E24" s="786"/>
      <c r="F24" s="786"/>
      <c r="G24" s="786"/>
      <c r="H24" s="786"/>
      <c r="I24" s="786"/>
      <c r="J24" s="786"/>
      <c r="K24" s="786"/>
      <c r="L24" s="786"/>
      <c r="M24" s="786"/>
    </row>
    <row r="25" spans="1:13" ht="14.25" x14ac:dyDescent="0.2">
      <c r="A25" s="786"/>
      <c r="B25" s="786"/>
      <c r="C25" s="786"/>
      <c r="D25" s="786"/>
      <c r="E25" s="786"/>
      <c r="F25" s="786"/>
      <c r="G25" s="786"/>
      <c r="H25" s="786"/>
      <c r="I25" s="786"/>
      <c r="J25" s="786"/>
      <c r="K25" s="786"/>
      <c r="L25" s="786"/>
      <c r="M25" s="786"/>
    </row>
    <row r="26" spans="1:13" ht="14.25" x14ac:dyDescent="0.2">
      <c r="A26" s="810" t="str">
        <f>CONCATENATE("Zu- und Wegzüge nach Stadtbezirken mit dem außerstädtischen Gebiet im Jahr ",Bevölkerungsbewegung!A1)</f>
        <v>Zu- und Wegzüge nach Stadtbezirken mit dem außerstädtischen Gebiet im Jahr 2024</v>
      </c>
      <c r="B26" s="786"/>
      <c r="C26" s="786"/>
      <c r="D26" s="786"/>
      <c r="E26" s="786"/>
      <c r="F26" s="786"/>
      <c r="G26" s="786"/>
      <c r="H26" s="786"/>
      <c r="I26" s="786"/>
      <c r="J26" s="786"/>
      <c r="K26" s="786"/>
      <c r="L26" s="786"/>
      <c r="M26" s="786"/>
    </row>
    <row r="27" spans="1:13" ht="14.25" x14ac:dyDescent="0.2">
      <c r="A27" s="786"/>
      <c r="B27" s="786"/>
      <c r="C27" s="786"/>
      <c r="D27" s="786"/>
      <c r="E27" s="786"/>
      <c r="F27" s="786"/>
      <c r="G27" s="786"/>
      <c r="H27" s="786"/>
      <c r="I27" s="786"/>
      <c r="J27" s="786"/>
      <c r="K27" s="786"/>
      <c r="L27" s="786"/>
      <c r="M27" s="786"/>
    </row>
    <row r="28" spans="1:13" ht="14.25" x14ac:dyDescent="0.2">
      <c r="A28" s="786"/>
      <c r="B28" s="786"/>
      <c r="C28" s="786"/>
      <c r="D28" s="786"/>
      <c r="E28" s="786"/>
      <c r="F28" s="786"/>
      <c r="G28" s="786"/>
      <c r="H28" s="786"/>
      <c r="I28" s="786"/>
      <c r="J28" s="786"/>
      <c r="K28" s="786"/>
      <c r="L28" s="786"/>
      <c r="M28" s="786"/>
    </row>
    <row r="29" spans="1:13" ht="14.25" x14ac:dyDescent="0.2">
      <c r="A29" s="786"/>
      <c r="B29" s="786"/>
      <c r="C29" s="786"/>
      <c r="D29" s="786"/>
      <c r="E29" s="786"/>
      <c r="F29" s="786"/>
      <c r="G29" s="786"/>
      <c r="H29" s="786"/>
      <c r="I29" s="786"/>
      <c r="J29" s="786"/>
      <c r="K29" s="786"/>
      <c r="L29" s="786"/>
      <c r="M29" s="791"/>
    </row>
    <row r="30" spans="1:13" ht="14.25" x14ac:dyDescent="0.2">
      <c r="A30" s="786"/>
      <c r="B30" s="786"/>
      <c r="C30" s="786"/>
      <c r="D30" s="786"/>
      <c r="E30" s="786"/>
      <c r="F30" s="786"/>
      <c r="G30" s="786"/>
      <c r="H30" s="786"/>
      <c r="I30" s="786"/>
      <c r="J30" s="786"/>
      <c r="K30" s="786"/>
      <c r="L30" s="786"/>
      <c r="M30" s="786"/>
    </row>
    <row r="31" spans="1:13" ht="14.25" x14ac:dyDescent="0.2">
      <c r="A31" s="786"/>
      <c r="B31" s="786"/>
      <c r="C31" s="786"/>
      <c r="D31" s="786"/>
      <c r="E31" s="786"/>
      <c r="F31" s="786"/>
      <c r="G31" s="786"/>
      <c r="H31" s="786"/>
      <c r="I31" s="786"/>
      <c r="J31" s="786"/>
      <c r="K31" s="786"/>
      <c r="L31" s="786"/>
      <c r="M31" s="786"/>
    </row>
    <row r="32" spans="1:13" ht="14.25" x14ac:dyDescent="0.2">
      <c r="A32" s="786"/>
      <c r="B32" s="786"/>
      <c r="C32" s="786"/>
      <c r="D32" s="786"/>
      <c r="E32" s="786"/>
      <c r="F32" s="786"/>
      <c r="G32" s="786"/>
      <c r="H32" s="786"/>
      <c r="I32" s="786"/>
      <c r="J32" s="786"/>
      <c r="K32" s="786"/>
      <c r="L32" s="786"/>
      <c r="M32" s="786"/>
    </row>
    <row r="33" spans="1:13" ht="14.25" x14ac:dyDescent="0.2">
      <c r="A33" s="786"/>
      <c r="B33" s="786"/>
      <c r="C33" s="786"/>
      <c r="D33" s="786"/>
      <c r="E33" s="786"/>
      <c r="F33" s="786"/>
      <c r="G33" s="786"/>
      <c r="H33" s="786"/>
      <c r="I33" s="786"/>
      <c r="J33" s="786"/>
      <c r="K33" s="786"/>
      <c r="L33" s="786"/>
      <c r="M33" s="786"/>
    </row>
    <row r="34" spans="1:13" ht="14.25" x14ac:dyDescent="0.2">
      <c r="A34" s="786"/>
      <c r="B34" s="786"/>
      <c r="C34" s="786"/>
      <c r="D34" s="786"/>
      <c r="E34" s="786"/>
      <c r="F34" s="786"/>
      <c r="G34" s="786"/>
      <c r="H34" s="786"/>
      <c r="I34" s="786"/>
      <c r="J34" s="786"/>
      <c r="K34" s="786"/>
      <c r="L34" s="786"/>
      <c r="M34" s="786"/>
    </row>
    <row r="35" spans="1:13" ht="14.25" x14ac:dyDescent="0.2">
      <c r="A35" s="786"/>
      <c r="B35" s="786"/>
      <c r="C35" s="786"/>
      <c r="D35" s="786"/>
      <c r="E35" s="786"/>
      <c r="F35" s="786"/>
      <c r="G35" s="786"/>
      <c r="H35" s="786"/>
      <c r="I35" s="786"/>
      <c r="J35" s="786"/>
      <c r="K35" s="786"/>
      <c r="L35" s="786"/>
      <c r="M35" s="790"/>
    </row>
    <row r="36" spans="1:13" ht="14.25" x14ac:dyDescent="0.2">
      <c r="A36" s="786"/>
      <c r="B36" s="786"/>
      <c r="C36" s="786"/>
      <c r="D36" s="786"/>
      <c r="E36" s="786"/>
      <c r="F36" s="786"/>
      <c r="G36" s="786"/>
      <c r="H36" s="786"/>
      <c r="I36" s="786"/>
      <c r="J36" s="786"/>
      <c r="K36" s="786"/>
      <c r="L36" s="786"/>
      <c r="M36" s="786"/>
    </row>
    <row r="37" spans="1:13" ht="14.25" x14ac:dyDescent="0.2">
      <c r="A37" s="786"/>
      <c r="B37" s="786"/>
      <c r="C37" s="786"/>
      <c r="D37" s="786"/>
      <c r="E37" s="786"/>
      <c r="F37" s="786"/>
      <c r="G37" s="786"/>
      <c r="H37" s="786"/>
      <c r="I37" s="786"/>
      <c r="J37" s="786"/>
      <c r="K37" s="786"/>
      <c r="L37" s="786"/>
      <c r="M37" s="786"/>
    </row>
    <row r="38" spans="1:13" ht="14.25" x14ac:dyDescent="0.2">
      <c r="A38" s="786"/>
      <c r="B38" s="786"/>
      <c r="C38" s="786"/>
      <c r="D38" s="786"/>
      <c r="E38" s="786"/>
      <c r="F38" s="786"/>
      <c r="G38" s="786"/>
      <c r="H38" s="786"/>
      <c r="I38" s="786"/>
      <c r="J38" s="786"/>
      <c r="K38" s="786"/>
      <c r="L38" s="786"/>
      <c r="M38" s="786"/>
    </row>
    <row r="39" spans="1:13" ht="14.25" x14ac:dyDescent="0.2">
      <c r="A39" s="786"/>
      <c r="B39" s="786"/>
      <c r="C39" s="786"/>
      <c r="D39" s="786"/>
      <c r="E39" s="786"/>
      <c r="F39" s="786"/>
      <c r="G39" s="786"/>
      <c r="H39" s="786"/>
      <c r="I39" s="786"/>
      <c r="J39" s="786"/>
      <c r="K39" s="786"/>
      <c r="L39" s="786"/>
      <c r="M39" s="786"/>
    </row>
    <row r="40" spans="1:13" ht="14.25" x14ac:dyDescent="0.2">
      <c r="A40" s="786"/>
      <c r="B40" s="786"/>
      <c r="C40" s="786"/>
      <c r="D40" s="786"/>
      <c r="E40" s="786"/>
      <c r="F40" s="786"/>
      <c r="G40" s="786"/>
      <c r="H40" s="786"/>
      <c r="I40" s="786"/>
      <c r="J40" s="786"/>
      <c r="K40" s="786"/>
      <c r="L40" s="786"/>
      <c r="M40" s="786"/>
    </row>
    <row r="41" spans="1:13" ht="14.25" x14ac:dyDescent="0.2">
      <c r="A41" s="786"/>
      <c r="B41" s="786"/>
      <c r="C41" s="786"/>
      <c r="D41" s="786"/>
      <c r="E41" s="786"/>
      <c r="F41" s="786"/>
      <c r="G41" s="786"/>
      <c r="H41" s="786"/>
      <c r="I41" s="786"/>
      <c r="J41" s="786"/>
      <c r="K41" s="786"/>
      <c r="L41" s="786"/>
      <c r="M41" s="786"/>
    </row>
    <row r="42" spans="1:13" ht="14.25" x14ac:dyDescent="0.2">
      <c r="A42" s="786"/>
      <c r="B42" s="786"/>
      <c r="C42" s="786"/>
      <c r="D42" s="786"/>
      <c r="E42" s="786"/>
      <c r="F42" s="786"/>
      <c r="G42" s="786"/>
      <c r="H42" s="786"/>
      <c r="I42" s="786"/>
      <c r="J42" s="786"/>
      <c r="K42" s="786"/>
      <c r="L42" s="786"/>
      <c r="M42" s="786"/>
    </row>
    <row r="43" spans="1:13" ht="14.25" x14ac:dyDescent="0.2">
      <c r="A43" s="786"/>
      <c r="B43" s="786"/>
      <c r="C43" s="786"/>
      <c r="D43" s="786"/>
      <c r="E43" s="786"/>
      <c r="F43" s="786"/>
      <c r="G43" s="786"/>
      <c r="H43" s="786"/>
      <c r="I43" s="786"/>
      <c r="J43" s="786"/>
      <c r="K43" s="786"/>
      <c r="L43" s="786"/>
      <c r="M43" s="786"/>
    </row>
    <row r="44" spans="1:13" ht="14.25" x14ac:dyDescent="0.2">
      <c r="A44" s="786"/>
      <c r="B44" s="786"/>
      <c r="C44" s="786"/>
      <c r="D44" s="786"/>
      <c r="E44" s="786"/>
      <c r="F44" s="786"/>
      <c r="G44" s="786"/>
      <c r="H44" s="786"/>
      <c r="I44" s="786"/>
      <c r="J44" s="786"/>
      <c r="K44" s="786"/>
      <c r="L44" s="786"/>
      <c r="M44" s="786"/>
    </row>
    <row r="45" spans="1:13" ht="14.25" x14ac:dyDescent="0.2">
      <c r="A45" s="786"/>
      <c r="B45" s="786"/>
      <c r="C45" s="786"/>
      <c r="D45" s="786"/>
      <c r="E45" s="786"/>
      <c r="F45" s="786"/>
      <c r="G45" s="786"/>
      <c r="H45" s="786"/>
      <c r="I45" s="786"/>
      <c r="J45" s="786"/>
      <c r="K45" s="786"/>
      <c r="L45" s="786"/>
      <c r="M45" s="786"/>
    </row>
    <row r="46" spans="1:13" ht="14.25" x14ac:dyDescent="0.2">
      <c r="A46" s="786"/>
      <c r="B46" s="786"/>
      <c r="C46" s="786"/>
      <c r="D46" s="786"/>
      <c r="E46" s="786"/>
      <c r="F46" s="786"/>
      <c r="G46" s="786"/>
      <c r="H46" s="786"/>
      <c r="I46" s="786"/>
      <c r="J46" s="786"/>
      <c r="K46" s="786"/>
      <c r="L46" s="786"/>
      <c r="M46" s="786"/>
    </row>
    <row r="47" spans="1:13" ht="14.25" x14ac:dyDescent="0.2">
      <c r="A47" s="786"/>
      <c r="B47" s="786"/>
      <c r="C47" s="786"/>
      <c r="D47" s="786"/>
      <c r="E47" s="786"/>
      <c r="F47" s="786"/>
      <c r="G47" s="786"/>
      <c r="H47" s="786"/>
      <c r="I47" s="786"/>
      <c r="J47" s="786"/>
      <c r="K47" s="786"/>
      <c r="L47" s="786"/>
      <c r="M47" s="786"/>
    </row>
    <row r="48" spans="1:13" ht="14.25" x14ac:dyDescent="0.2">
      <c r="A48" s="786"/>
      <c r="B48" s="786"/>
      <c r="C48" s="786"/>
      <c r="D48" s="786"/>
      <c r="E48" s="786"/>
      <c r="F48" s="786"/>
      <c r="G48" s="786"/>
      <c r="H48" s="786"/>
      <c r="I48" s="786"/>
      <c r="J48" s="786"/>
      <c r="K48" s="786"/>
      <c r="L48" s="786"/>
      <c r="M48" s="786"/>
    </row>
    <row r="49" spans="1:13" ht="14.25" x14ac:dyDescent="0.2">
      <c r="A49" s="786"/>
      <c r="B49" s="786"/>
      <c r="C49" s="786"/>
      <c r="D49" s="786"/>
      <c r="E49" s="786"/>
      <c r="F49" s="786"/>
      <c r="G49" s="786"/>
      <c r="H49" s="786"/>
      <c r="I49" s="786"/>
      <c r="J49" s="786"/>
      <c r="K49" s="786"/>
      <c r="L49" s="786"/>
      <c r="M49" s="786"/>
    </row>
    <row r="50" spans="1:13" ht="14.25" x14ac:dyDescent="0.2">
      <c r="A50" s="786"/>
      <c r="B50" s="786"/>
      <c r="C50" s="786"/>
      <c r="D50" s="786"/>
      <c r="E50" s="786"/>
      <c r="F50" s="786"/>
      <c r="G50" s="786"/>
      <c r="H50" s="786"/>
      <c r="I50" s="786"/>
      <c r="J50" s="786"/>
      <c r="K50" s="786"/>
      <c r="L50" s="786"/>
      <c r="M50" s="786"/>
    </row>
    <row r="51" spans="1:13" ht="14.25" x14ac:dyDescent="0.2">
      <c r="A51" s="786"/>
      <c r="B51" s="786"/>
      <c r="C51" s="786"/>
      <c r="D51" s="786"/>
      <c r="E51" s="786"/>
      <c r="F51" s="786"/>
      <c r="G51" s="786"/>
      <c r="H51" s="786"/>
      <c r="I51" s="786"/>
      <c r="J51" s="786"/>
      <c r="K51" s="786"/>
      <c r="L51" s="786"/>
      <c r="M51" s="786"/>
    </row>
    <row r="52" spans="1:13" ht="14.25" x14ac:dyDescent="0.2">
      <c r="A52" s="786"/>
      <c r="B52" s="786"/>
      <c r="C52" s="786"/>
      <c r="D52" s="786"/>
      <c r="E52" s="786"/>
      <c r="F52" s="786"/>
      <c r="G52" s="786"/>
      <c r="H52" s="786"/>
      <c r="I52" s="786"/>
      <c r="J52" s="786"/>
      <c r="K52" s="786"/>
      <c r="L52" s="786"/>
      <c r="M52" s="786"/>
    </row>
  </sheetData>
  <pageMargins left="0.7" right="0.7" top="0.78740157499999996" bottom="0.78740157499999996"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441F09-DF2C-4336-A36B-2E5A30BF9D53}">
  <sheetPr>
    <tabColor rgb="FF92D050"/>
  </sheetPr>
  <dimension ref="A1:J72"/>
  <sheetViews>
    <sheetView tabSelected="1" zoomScaleNormal="100" workbookViewId="0">
      <selection activeCell="E65" sqref="E65"/>
    </sheetView>
  </sheetViews>
  <sheetFormatPr baseColWidth="10" defaultRowHeight="12.75" x14ac:dyDescent="0.2"/>
  <cols>
    <col min="10" max="10" width="2.42578125" customWidth="1"/>
  </cols>
  <sheetData>
    <row r="1" spans="1:10" ht="15.75" x14ac:dyDescent="0.25">
      <c r="A1" s="864" t="str">
        <f>CONCATENATE("Bevölkerungbewegungen Ingolstadts im Jahr ",Bevölkerungsbewegung!A1)</f>
        <v>Bevölkerungbewegungen Ingolstadts im Jahr 2024</v>
      </c>
      <c r="B1" s="36"/>
      <c r="C1" s="36"/>
      <c r="D1" s="36"/>
      <c r="E1" s="36"/>
      <c r="F1" s="36"/>
      <c r="G1" s="36"/>
      <c r="H1" s="36"/>
      <c r="I1" s="36"/>
      <c r="J1" s="36"/>
    </row>
    <row r="2" spans="1:10" x14ac:dyDescent="0.2">
      <c r="A2" s="789" t="s">
        <v>402</v>
      </c>
      <c r="B2" s="36"/>
      <c r="C2" s="36"/>
      <c r="D2" s="36"/>
      <c r="E2" s="36"/>
      <c r="F2" s="36"/>
      <c r="G2" s="36"/>
      <c r="H2" s="36"/>
      <c r="I2" s="820" t="str">
        <f>HYPERLINK("[Kleinräumige Statistik Daten Prototyp.xlsx]INHALT!A1","zum Inhaltsverzeichnis")</f>
        <v>zum Inhaltsverzeichnis</v>
      </c>
      <c r="J2" s="36"/>
    </row>
    <row r="3" spans="1:10" x14ac:dyDescent="0.2">
      <c r="A3" s="865" t="s">
        <v>427</v>
      </c>
      <c r="B3" s="36"/>
      <c r="C3" s="36"/>
      <c r="D3" s="36"/>
      <c r="E3" s="36"/>
      <c r="F3" s="36"/>
      <c r="G3" s="36"/>
      <c r="H3" s="36"/>
      <c r="I3" s="36"/>
      <c r="J3" s="36"/>
    </row>
    <row r="4" spans="1:10" x14ac:dyDescent="0.2">
      <c r="A4" s="36"/>
      <c r="B4" s="36"/>
      <c r="C4" s="36"/>
      <c r="D4" s="36"/>
      <c r="E4" s="36"/>
      <c r="F4" s="36"/>
      <c r="G4" s="36"/>
      <c r="H4" s="36"/>
      <c r="I4" s="36"/>
      <c r="J4" s="36"/>
    </row>
    <row r="5" spans="1:10" x14ac:dyDescent="0.2">
      <c r="A5" s="36"/>
      <c r="B5" s="36"/>
      <c r="C5" s="36"/>
      <c r="D5" s="36"/>
      <c r="E5" s="36"/>
      <c r="F5" s="36"/>
      <c r="G5" s="36"/>
      <c r="H5" s="36"/>
      <c r="I5" s="36"/>
      <c r="J5" s="36"/>
    </row>
    <row r="6" spans="1:10" x14ac:dyDescent="0.2">
      <c r="A6" s="36"/>
      <c r="B6" s="36"/>
      <c r="C6" s="36"/>
      <c r="D6" s="36"/>
      <c r="E6" s="36"/>
      <c r="F6" s="36"/>
      <c r="G6" s="36"/>
      <c r="H6" s="36"/>
      <c r="I6" s="36"/>
      <c r="J6" s="36"/>
    </row>
    <row r="7" spans="1:10" x14ac:dyDescent="0.2">
      <c r="A7" s="36"/>
      <c r="B7" s="36"/>
      <c r="C7" s="36"/>
      <c r="D7" s="36"/>
      <c r="E7" s="36"/>
      <c r="F7" s="36"/>
      <c r="G7" s="36"/>
      <c r="H7" s="36"/>
      <c r="I7" s="36"/>
      <c r="J7" s="36"/>
    </row>
    <row r="8" spans="1:10" x14ac:dyDescent="0.2">
      <c r="A8" s="36"/>
      <c r="B8" s="36"/>
      <c r="C8" s="36"/>
      <c r="D8" s="36"/>
      <c r="E8" s="36"/>
      <c r="F8" s="36"/>
      <c r="G8" s="36"/>
      <c r="H8" s="36"/>
      <c r="I8" s="36"/>
      <c r="J8" s="36"/>
    </row>
    <row r="9" spans="1:10" x14ac:dyDescent="0.2">
      <c r="A9" s="36"/>
      <c r="B9" s="36"/>
      <c r="C9" s="36"/>
      <c r="D9" s="36"/>
      <c r="E9" s="36"/>
      <c r="F9" s="36"/>
      <c r="G9" s="36"/>
      <c r="H9" s="36"/>
      <c r="I9" s="36"/>
      <c r="J9" s="36"/>
    </row>
    <row r="10" spans="1:10" x14ac:dyDescent="0.2">
      <c r="A10" s="36"/>
      <c r="B10" s="36"/>
      <c r="C10" s="36"/>
      <c r="D10" s="36"/>
      <c r="E10" s="36"/>
      <c r="F10" s="36"/>
      <c r="G10" s="36"/>
      <c r="H10" s="36"/>
      <c r="I10" s="36"/>
      <c r="J10" s="36"/>
    </row>
    <row r="11" spans="1:10" x14ac:dyDescent="0.2">
      <c r="A11" s="36"/>
      <c r="B11" s="36"/>
      <c r="C11" s="36"/>
      <c r="D11" s="36"/>
      <c r="E11" s="36"/>
      <c r="F11" s="36"/>
      <c r="G11" s="36"/>
      <c r="H11" s="36"/>
      <c r="I11" s="36"/>
      <c r="J11" s="36"/>
    </row>
    <row r="12" spans="1:10" x14ac:dyDescent="0.2">
      <c r="A12" s="36"/>
      <c r="B12" s="36"/>
      <c r="C12" s="36"/>
      <c r="D12" s="36"/>
      <c r="E12" s="36"/>
      <c r="F12" s="36"/>
      <c r="G12" s="36"/>
      <c r="H12" s="36"/>
      <c r="I12" s="36"/>
      <c r="J12" s="36"/>
    </row>
    <row r="13" spans="1:10" x14ac:dyDescent="0.2">
      <c r="A13" s="36"/>
      <c r="B13" s="36"/>
      <c r="C13" s="36"/>
      <c r="D13" s="36"/>
      <c r="E13" s="36"/>
      <c r="F13" s="36"/>
      <c r="G13" s="36"/>
      <c r="H13" s="36"/>
      <c r="I13" s="36"/>
      <c r="J13" s="36"/>
    </row>
    <row r="14" spans="1:10" x14ac:dyDescent="0.2">
      <c r="A14" s="36"/>
      <c r="B14" s="36"/>
      <c r="C14" s="36"/>
      <c r="D14" s="36"/>
      <c r="E14" s="36"/>
      <c r="F14" s="36"/>
      <c r="G14" s="36"/>
      <c r="H14" s="36"/>
      <c r="I14" s="36"/>
      <c r="J14" s="36"/>
    </row>
    <row r="15" spans="1:10" x14ac:dyDescent="0.2">
      <c r="A15" s="36"/>
      <c r="B15" s="36"/>
      <c r="C15" s="36"/>
      <c r="D15" s="36"/>
      <c r="E15" s="36"/>
      <c r="F15" s="36"/>
      <c r="G15" s="36"/>
      <c r="H15" s="36"/>
      <c r="I15" s="36"/>
      <c r="J15" s="36"/>
    </row>
    <row r="16" spans="1:10" x14ac:dyDescent="0.2">
      <c r="A16" s="36"/>
      <c r="B16" s="36"/>
      <c r="C16" s="36"/>
      <c r="D16" s="36"/>
      <c r="E16" s="36"/>
      <c r="F16" s="36"/>
      <c r="G16" s="36"/>
      <c r="H16" s="36"/>
      <c r="I16" s="36"/>
      <c r="J16" s="36"/>
    </row>
    <row r="17" spans="1:10" x14ac:dyDescent="0.2">
      <c r="A17" s="36"/>
      <c r="B17" s="36"/>
      <c r="C17" s="36"/>
      <c r="D17" s="36"/>
      <c r="E17" s="36"/>
      <c r="F17" s="36"/>
      <c r="G17" s="36"/>
      <c r="H17" s="36"/>
      <c r="I17" s="36"/>
      <c r="J17" s="36"/>
    </row>
    <row r="18" spans="1:10" x14ac:dyDescent="0.2">
      <c r="A18" s="36"/>
      <c r="B18" s="36"/>
      <c r="C18" s="36"/>
      <c r="D18" s="36"/>
      <c r="E18" s="36"/>
      <c r="F18" s="36"/>
      <c r="G18" s="36"/>
      <c r="H18" s="36"/>
      <c r="I18" s="36"/>
      <c r="J18" s="36"/>
    </row>
    <row r="19" spans="1:10" x14ac:dyDescent="0.2">
      <c r="A19" s="36"/>
      <c r="B19" s="36"/>
      <c r="C19" s="36"/>
      <c r="D19" s="36"/>
      <c r="E19" s="36"/>
      <c r="F19" s="36"/>
      <c r="G19" s="36"/>
      <c r="H19" s="36"/>
      <c r="I19" s="36"/>
      <c r="J19" s="36"/>
    </row>
    <row r="20" spans="1:10" x14ac:dyDescent="0.2">
      <c r="A20" s="36"/>
      <c r="B20" s="36"/>
      <c r="C20" s="36"/>
      <c r="D20" s="36"/>
      <c r="E20" s="36"/>
      <c r="F20" s="36"/>
      <c r="G20" s="36"/>
      <c r="H20" s="36"/>
      <c r="I20" s="36"/>
      <c r="J20" s="36"/>
    </row>
    <row r="21" spans="1:10" x14ac:dyDescent="0.2">
      <c r="A21" s="36"/>
      <c r="B21" s="36"/>
      <c r="C21" s="36"/>
      <c r="D21" s="36"/>
      <c r="E21" s="36"/>
      <c r="F21" s="36"/>
      <c r="G21" s="36"/>
      <c r="H21" s="36"/>
      <c r="I21" s="36"/>
      <c r="J21" s="36"/>
    </row>
    <row r="22" spans="1:10" x14ac:dyDescent="0.2">
      <c r="A22" s="36"/>
      <c r="B22" s="36"/>
      <c r="C22" s="36"/>
      <c r="D22" s="36"/>
      <c r="E22" s="36"/>
      <c r="F22" s="36"/>
      <c r="G22" s="36"/>
      <c r="H22" s="36"/>
      <c r="I22" s="36"/>
      <c r="J22" s="36"/>
    </row>
    <row r="23" spans="1:10" x14ac:dyDescent="0.2">
      <c r="A23" s="36"/>
      <c r="B23" s="36"/>
      <c r="C23" s="36"/>
      <c r="D23" s="36"/>
      <c r="E23" s="36"/>
      <c r="F23" s="36"/>
      <c r="G23" s="36"/>
      <c r="H23" s="36"/>
      <c r="I23" s="36"/>
      <c r="J23" s="36"/>
    </row>
    <row r="24" spans="1:10" x14ac:dyDescent="0.2">
      <c r="A24" s="36"/>
      <c r="B24" s="36"/>
      <c r="C24" s="36"/>
      <c r="D24" s="36"/>
      <c r="E24" s="36"/>
      <c r="F24" s="36"/>
      <c r="G24" s="36"/>
      <c r="H24" s="36"/>
      <c r="I24" s="36"/>
      <c r="J24" s="36"/>
    </row>
    <row r="25" spans="1:10" x14ac:dyDescent="0.2">
      <c r="A25" s="36"/>
      <c r="B25" s="36"/>
      <c r="C25" s="36"/>
      <c r="D25" s="36"/>
      <c r="E25" s="36"/>
      <c r="F25" s="36"/>
      <c r="G25" s="36"/>
      <c r="H25" s="36"/>
      <c r="I25" s="36"/>
      <c r="J25" s="36"/>
    </row>
    <row r="26" spans="1:10" x14ac:dyDescent="0.2">
      <c r="A26" s="36"/>
      <c r="B26" s="36"/>
      <c r="C26" s="36"/>
      <c r="D26" s="36"/>
      <c r="E26" s="36"/>
      <c r="F26" s="36"/>
      <c r="G26" s="36"/>
      <c r="H26" s="36"/>
      <c r="I26" s="36"/>
      <c r="J26" s="36"/>
    </row>
    <row r="27" spans="1:10" x14ac:dyDescent="0.2">
      <c r="A27" s="36"/>
      <c r="B27" s="36"/>
      <c r="C27" s="36"/>
      <c r="D27" s="36"/>
      <c r="E27" s="36"/>
      <c r="F27" s="36"/>
      <c r="G27" s="36"/>
      <c r="H27" s="36"/>
      <c r="I27" s="36"/>
      <c r="J27" s="36"/>
    </row>
    <row r="28" spans="1:10" x14ac:dyDescent="0.2">
      <c r="A28" s="36"/>
      <c r="B28" s="36"/>
      <c r="C28" s="36"/>
      <c r="D28" s="36"/>
      <c r="E28" s="36"/>
      <c r="F28" s="36"/>
      <c r="G28" s="36"/>
      <c r="H28" s="36"/>
      <c r="I28" s="36"/>
      <c r="J28" s="36"/>
    </row>
    <row r="29" spans="1:10" x14ac:dyDescent="0.2">
      <c r="A29" s="36"/>
      <c r="B29" s="36"/>
      <c r="C29" s="36"/>
      <c r="D29" s="36"/>
      <c r="E29" s="36"/>
      <c r="F29" s="36"/>
      <c r="G29" s="36"/>
      <c r="H29" s="36"/>
      <c r="I29" s="36"/>
      <c r="J29" s="36"/>
    </row>
    <row r="30" spans="1:10" x14ac:dyDescent="0.2">
      <c r="A30" s="36"/>
      <c r="B30" s="36"/>
      <c r="C30" s="36"/>
      <c r="D30" s="36"/>
      <c r="E30" s="36"/>
      <c r="F30" s="36"/>
      <c r="G30" s="36"/>
      <c r="H30" s="36"/>
      <c r="I30" s="36"/>
      <c r="J30" s="48"/>
    </row>
    <row r="31" spans="1:10" x14ac:dyDescent="0.2">
      <c r="A31" s="36"/>
      <c r="B31" s="36"/>
      <c r="C31" s="36"/>
      <c r="D31" s="36"/>
      <c r="E31" s="36"/>
      <c r="F31" s="36"/>
      <c r="G31" s="36"/>
      <c r="H31" s="36"/>
      <c r="I31" s="36"/>
      <c r="J31" s="36"/>
    </row>
    <row r="32" spans="1:10" x14ac:dyDescent="0.2">
      <c r="A32" s="36"/>
      <c r="B32" s="36"/>
      <c r="C32" s="36"/>
      <c r="D32" s="36"/>
      <c r="E32" s="36"/>
      <c r="F32" s="36"/>
      <c r="G32" s="36"/>
      <c r="H32" s="36"/>
      <c r="I32" s="36"/>
      <c r="J32" s="36"/>
    </row>
    <row r="33" spans="1:10" x14ac:dyDescent="0.2">
      <c r="A33" s="36"/>
      <c r="B33" s="36"/>
      <c r="C33" s="36"/>
      <c r="D33" s="36"/>
      <c r="E33" s="36"/>
      <c r="F33" s="36"/>
      <c r="G33" s="36"/>
      <c r="H33" s="36"/>
      <c r="I33" s="36"/>
      <c r="J33" s="36"/>
    </row>
    <row r="34" spans="1:10" x14ac:dyDescent="0.2">
      <c r="A34" s="36"/>
      <c r="B34" s="36"/>
      <c r="C34" s="36"/>
      <c r="D34" s="36"/>
      <c r="E34" s="36"/>
      <c r="F34" s="36"/>
      <c r="G34" s="36"/>
      <c r="H34" s="36"/>
      <c r="I34" s="36"/>
      <c r="J34" s="36"/>
    </row>
    <row r="35" spans="1:10" x14ac:dyDescent="0.2">
      <c r="A35" s="36"/>
      <c r="B35" s="36"/>
      <c r="C35" s="36"/>
      <c r="D35" s="36"/>
      <c r="E35" s="36"/>
      <c r="F35" s="36"/>
      <c r="G35" s="36"/>
      <c r="H35" s="36"/>
      <c r="I35" s="36"/>
      <c r="J35" s="36"/>
    </row>
    <row r="36" spans="1:10" x14ac:dyDescent="0.2">
      <c r="A36" s="36"/>
      <c r="B36" s="36"/>
      <c r="C36" s="36"/>
      <c r="D36" s="36"/>
      <c r="E36" s="36"/>
      <c r="F36" s="36"/>
      <c r="G36" s="36"/>
      <c r="H36" s="36"/>
      <c r="I36" s="36"/>
      <c r="J36" s="48" t="s">
        <v>311</v>
      </c>
    </row>
    <row r="37" spans="1:10" x14ac:dyDescent="0.2">
      <c r="A37" s="36"/>
      <c r="B37" s="36"/>
      <c r="C37" s="36"/>
      <c r="D37" s="36"/>
      <c r="E37" s="36"/>
      <c r="F37" s="36"/>
      <c r="G37" s="36"/>
      <c r="H37" s="36"/>
      <c r="I37" s="36"/>
      <c r="J37" s="36"/>
    </row>
    <row r="38" spans="1:10" x14ac:dyDescent="0.2">
      <c r="A38" s="36"/>
      <c r="B38" s="36"/>
      <c r="C38" s="36"/>
      <c r="D38" s="36"/>
      <c r="E38" s="36"/>
      <c r="F38" s="36"/>
      <c r="G38" s="36"/>
      <c r="H38" s="36"/>
      <c r="I38" s="36"/>
      <c r="J38" s="36"/>
    </row>
    <row r="39" spans="1:10" x14ac:dyDescent="0.2">
      <c r="A39" s="36"/>
      <c r="B39" s="36"/>
      <c r="C39" s="36"/>
      <c r="D39" s="36"/>
      <c r="E39" s="36"/>
      <c r="F39" s="36"/>
      <c r="G39" s="36"/>
      <c r="H39" s="36"/>
      <c r="I39" s="36"/>
      <c r="J39" s="36"/>
    </row>
    <row r="40" spans="1:10" x14ac:dyDescent="0.2">
      <c r="A40" s="36"/>
      <c r="B40" s="36"/>
      <c r="C40" s="36"/>
      <c r="D40" s="36"/>
      <c r="E40" s="36"/>
      <c r="F40" s="36"/>
      <c r="G40" s="36"/>
      <c r="H40" s="36"/>
      <c r="I40" s="36"/>
      <c r="J40" s="36"/>
    </row>
    <row r="41" spans="1:10" x14ac:dyDescent="0.2">
      <c r="A41" s="36"/>
      <c r="B41" s="36"/>
      <c r="C41" s="36"/>
      <c r="D41" s="36"/>
      <c r="E41" s="36"/>
      <c r="F41" s="36"/>
      <c r="G41" s="36"/>
      <c r="H41" s="36"/>
      <c r="I41" s="36"/>
      <c r="J41" s="48"/>
    </row>
    <row r="42" spans="1:10" x14ac:dyDescent="0.2">
      <c r="A42" s="36"/>
      <c r="B42" s="36"/>
      <c r="C42" s="36"/>
      <c r="D42" s="36"/>
      <c r="E42" s="36"/>
      <c r="F42" s="36"/>
      <c r="G42" s="36"/>
      <c r="H42" s="36"/>
      <c r="I42" s="36"/>
      <c r="J42" s="36"/>
    </row>
    <row r="43" spans="1:10" x14ac:dyDescent="0.2">
      <c r="A43" s="36"/>
      <c r="B43" s="36"/>
      <c r="C43" s="36"/>
      <c r="D43" s="36"/>
      <c r="E43" s="36"/>
      <c r="F43" s="36"/>
      <c r="G43" s="36"/>
      <c r="H43" s="36"/>
      <c r="I43" s="36"/>
      <c r="J43" s="36"/>
    </row>
    <row r="44" spans="1:10" x14ac:dyDescent="0.2">
      <c r="A44" s="36"/>
      <c r="B44" s="36"/>
      <c r="C44" s="36"/>
      <c r="D44" s="36"/>
      <c r="E44" s="36"/>
      <c r="F44" s="36"/>
      <c r="G44" s="36"/>
      <c r="H44" s="36"/>
      <c r="I44" s="36"/>
      <c r="J44" s="36"/>
    </row>
    <row r="45" spans="1:10" x14ac:dyDescent="0.2">
      <c r="A45" s="36"/>
      <c r="B45" s="36"/>
      <c r="C45" s="36"/>
      <c r="D45" s="36"/>
      <c r="E45" s="36"/>
      <c r="F45" s="36"/>
      <c r="G45" s="36"/>
      <c r="H45" s="36"/>
      <c r="I45" s="36"/>
      <c r="J45" s="36"/>
    </row>
    <row r="46" spans="1:10" x14ac:dyDescent="0.2">
      <c r="A46" s="36"/>
      <c r="B46" s="36"/>
      <c r="C46" s="36"/>
      <c r="D46" s="36"/>
      <c r="E46" s="36"/>
      <c r="F46" s="36"/>
      <c r="G46" s="36"/>
      <c r="H46" s="36"/>
      <c r="I46" s="36"/>
      <c r="J46" s="36"/>
    </row>
    <row r="47" spans="1:10" x14ac:dyDescent="0.2">
      <c r="A47" s="36"/>
      <c r="B47" s="36"/>
      <c r="C47" s="36"/>
      <c r="D47" s="36"/>
      <c r="E47" s="36"/>
      <c r="F47" s="36"/>
      <c r="G47" s="36"/>
      <c r="H47" s="36"/>
      <c r="I47" s="36"/>
      <c r="J47" s="36"/>
    </row>
    <row r="48" spans="1:10" x14ac:dyDescent="0.2">
      <c r="A48" s="36"/>
      <c r="B48" s="36"/>
      <c r="C48" s="36"/>
      <c r="D48" s="36"/>
      <c r="E48" s="36"/>
      <c r="F48" s="36"/>
      <c r="G48" s="36"/>
      <c r="H48" s="36"/>
      <c r="I48" s="36"/>
      <c r="J48" s="36"/>
    </row>
    <row r="49" spans="1:10" x14ac:dyDescent="0.2">
      <c r="A49" s="36"/>
      <c r="B49" s="36"/>
      <c r="C49" s="36"/>
      <c r="D49" s="36"/>
      <c r="E49" s="36"/>
      <c r="F49" s="36"/>
      <c r="G49" s="36"/>
      <c r="H49" s="36"/>
      <c r="I49" s="36"/>
      <c r="J49" s="36"/>
    </row>
    <row r="50" spans="1:10" x14ac:dyDescent="0.2">
      <c r="A50" s="36"/>
      <c r="B50" s="36"/>
      <c r="C50" s="36"/>
      <c r="D50" s="36"/>
      <c r="E50" s="36"/>
      <c r="F50" s="36"/>
      <c r="G50" s="36"/>
      <c r="H50" s="36"/>
      <c r="I50" s="36"/>
      <c r="J50" s="36"/>
    </row>
    <row r="51" spans="1:10" x14ac:dyDescent="0.2">
      <c r="A51" s="36"/>
      <c r="B51" s="36"/>
      <c r="C51" s="36"/>
      <c r="D51" s="36"/>
      <c r="E51" s="36"/>
      <c r="F51" s="36"/>
      <c r="G51" s="36"/>
      <c r="H51" s="36"/>
      <c r="I51" s="36"/>
      <c r="J51" s="36"/>
    </row>
    <row r="52" spans="1:10" x14ac:dyDescent="0.2">
      <c r="A52" s="36"/>
      <c r="B52" s="36"/>
      <c r="C52" s="36"/>
      <c r="D52" s="36"/>
      <c r="E52" s="36"/>
      <c r="F52" s="36"/>
      <c r="G52" s="36"/>
      <c r="H52" s="36"/>
      <c r="I52" s="36"/>
      <c r="J52" s="36"/>
    </row>
    <row r="53" spans="1:10" x14ac:dyDescent="0.2">
      <c r="A53" s="36"/>
      <c r="B53" s="36"/>
      <c r="C53" s="36"/>
      <c r="D53" s="36"/>
      <c r="E53" s="36"/>
      <c r="F53" s="36"/>
      <c r="G53" s="36"/>
      <c r="H53" s="36"/>
      <c r="I53" s="36"/>
      <c r="J53" s="36"/>
    </row>
    <row r="54" spans="1:10" x14ac:dyDescent="0.2">
      <c r="A54" s="36"/>
      <c r="B54" s="36"/>
      <c r="C54" s="36"/>
      <c r="D54" s="36"/>
      <c r="E54" s="36"/>
      <c r="F54" s="36"/>
      <c r="G54" s="36"/>
      <c r="H54" s="36"/>
      <c r="I54" s="36"/>
      <c r="J54" s="36"/>
    </row>
    <row r="55" spans="1:10" x14ac:dyDescent="0.2">
      <c r="A55" s="36"/>
      <c r="B55" s="36"/>
      <c r="C55" s="36"/>
      <c r="D55" s="36"/>
      <c r="E55" s="36"/>
      <c r="F55" s="36"/>
      <c r="G55" s="36"/>
      <c r="H55" s="36"/>
      <c r="I55" s="36"/>
      <c r="J55" s="36"/>
    </row>
    <row r="56" spans="1:10" x14ac:dyDescent="0.2">
      <c r="A56" s="36"/>
      <c r="B56" s="36"/>
      <c r="C56" s="36"/>
      <c r="D56" s="36"/>
      <c r="E56" s="36"/>
      <c r="F56" s="36"/>
      <c r="G56" s="36"/>
      <c r="H56" s="36"/>
      <c r="I56" s="36"/>
      <c r="J56" s="36"/>
    </row>
    <row r="57" spans="1:10" x14ac:dyDescent="0.2">
      <c r="A57" s="36"/>
      <c r="B57" s="36"/>
      <c r="C57" s="36"/>
      <c r="D57" s="36"/>
      <c r="E57" s="36"/>
      <c r="F57" s="36"/>
      <c r="G57" s="36"/>
      <c r="H57" s="36"/>
      <c r="I57" s="36"/>
      <c r="J57" s="36"/>
    </row>
    <row r="58" spans="1:10" x14ac:dyDescent="0.2">
      <c r="A58" s="36"/>
      <c r="B58" s="36"/>
      <c r="C58" s="36"/>
      <c r="D58" s="36"/>
      <c r="E58" s="36"/>
      <c r="F58" s="36"/>
      <c r="G58" s="36"/>
      <c r="H58" s="36"/>
      <c r="I58" s="36"/>
      <c r="J58" s="36"/>
    </row>
    <row r="59" spans="1:10" x14ac:dyDescent="0.2">
      <c r="A59" s="36"/>
      <c r="B59" s="36"/>
      <c r="C59" s="36"/>
      <c r="D59" s="36"/>
      <c r="E59" s="36"/>
      <c r="F59" s="36"/>
      <c r="G59" s="36"/>
      <c r="H59" s="36"/>
      <c r="I59" s="36"/>
      <c r="J59" s="36"/>
    </row>
    <row r="60" spans="1:10" x14ac:dyDescent="0.2">
      <c r="A60" s="36"/>
      <c r="B60" s="36"/>
      <c r="C60" s="36"/>
      <c r="D60" s="36"/>
      <c r="E60" s="36"/>
      <c r="F60" s="36"/>
      <c r="G60" s="36"/>
      <c r="H60" s="36"/>
      <c r="I60" s="36"/>
      <c r="J60" s="36"/>
    </row>
    <row r="61" spans="1:10" x14ac:dyDescent="0.2">
      <c r="A61" s="36"/>
      <c r="B61" s="36"/>
      <c r="C61" s="36"/>
      <c r="D61" s="36"/>
      <c r="E61" s="36"/>
      <c r="F61" s="36"/>
      <c r="G61" s="36"/>
      <c r="H61" s="36"/>
      <c r="I61" s="36"/>
      <c r="J61" s="36"/>
    </row>
    <row r="62" spans="1:10" x14ac:dyDescent="0.2">
      <c r="A62" s="36"/>
      <c r="B62" s="36"/>
      <c r="C62" s="36"/>
      <c r="D62" s="36"/>
      <c r="E62" s="36"/>
      <c r="F62" s="36"/>
      <c r="G62" s="36"/>
      <c r="H62" s="36"/>
      <c r="I62" s="36"/>
      <c r="J62" s="36"/>
    </row>
    <row r="63" spans="1:10" x14ac:dyDescent="0.2">
      <c r="A63" s="36"/>
      <c r="B63" s="36"/>
      <c r="C63" s="36"/>
      <c r="D63" s="36"/>
      <c r="E63" s="36"/>
      <c r="F63" s="36"/>
      <c r="G63" s="36"/>
      <c r="H63" s="36"/>
      <c r="I63" s="36"/>
      <c r="J63" s="36"/>
    </row>
    <row r="64" spans="1:10" x14ac:dyDescent="0.2">
      <c r="A64" s="36"/>
      <c r="B64" s="36"/>
      <c r="C64" s="36"/>
      <c r="D64" s="36"/>
      <c r="E64" s="36"/>
      <c r="F64" s="36"/>
      <c r="G64" s="36"/>
      <c r="H64" s="36"/>
      <c r="I64" s="36"/>
      <c r="J64" s="36"/>
    </row>
    <row r="65" spans="1:10" x14ac:dyDescent="0.2">
      <c r="A65" s="36"/>
      <c r="B65" s="36"/>
      <c r="C65" s="36"/>
      <c r="D65" s="36"/>
      <c r="E65" s="36"/>
      <c r="F65" s="36"/>
      <c r="G65" s="36"/>
      <c r="H65" s="36"/>
      <c r="I65" s="36"/>
      <c r="J65" s="36"/>
    </row>
    <row r="66" spans="1:10" x14ac:dyDescent="0.2">
      <c r="A66" s="36"/>
      <c r="B66" s="36"/>
      <c r="C66" s="36"/>
      <c r="D66" s="36"/>
      <c r="E66" s="36"/>
      <c r="F66" s="36"/>
      <c r="G66" s="36"/>
      <c r="H66" s="36"/>
      <c r="I66" s="36"/>
      <c r="J66" s="36"/>
    </row>
    <row r="67" spans="1:10" x14ac:dyDescent="0.2">
      <c r="A67" s="36"/>
      <c r="B67" s="36"/>
      <c r="C67" s="36"/>
      <c r="D67" s="36"/>
      <c r="E67" s="36"/>
      <c r="F67" s="36"/>
      <c r="G67" s="36"/>
      <c r="H67" s="36"/>
      <c r="I67" s="36"/>
      <c r="J67" s="36"/>
    </row>
    <row r="68" spans="1:10" x14ac:dyDescent="0.2">
      <c r="A68" s="36"/>
      <c r="B68" s="36"/>
      <c r="C68" s="36"/>
      <c r="D68" s="36"/>
      <c r="E68" s="36"/>
      <c r="F68" s="36"/>
      <c r="G68" s="36"/>
      <c r="H68" s="36"/>
      <c r="I68" s="36"/>
      <c r="J68" s="36"/>
    </row>
    <row r="69" spans="1:10" x14ac:dyDescent="0.2">
      <c r="A69" s="36"/>
      <c r="B69" s="36"/>
      <c r="C69" s="36"/>
      <c r="D69" s="36"/>
      <c r="E69" s="36"/>
      <c r="F69" s="36"/>
      <c r="G69" s="36"/>
      <c r="H69" s="36"/>
      <c r="I69" s="36"/>
      <c r="J69" s="36"/>
    </row>
    <row r="70" spans="1:10" x14ac:dyDescent="0.2">
      <c r="A70" s="36"/>
      <c r="B70" s="36"/>
      <c r="C70" s="36"/>
      <c r="D70" s="36"/>
      <c r="E70" s="36"/>
      <c r="F70" s="36"/>
      <c r="G70" s="36"/>
      <c r="H70" s="36"/>
      <c r="I70" s="36"/>
      <c r="J70" s="36"/>
    </row>
    <row r="71" spans="1:10" x14ac:dyDescent="0.2">
      <c r="A71" s="36"/>
      <c r="B71" s="36"/>
      <c r="C71" s="36"/>
      <c r="D71" s="36"/>
      <c r="E71" s="36"/>
      <c r="F71" s="36"/>
      <c r="G71" s="36"/>
      <c r="H71" s="36"/>
      <c r="I71" s="36"/>
      <c r="J71" s="48" t="s">
        <v>311</v>
      </c>
    </row>
    <row r="72" spans="1:10" x14ac:dyDescent="0.2">
      <c r="A72" s="36"/>
      <c r="B72" s="36"/>
      <c r="C72" s="36"/>
      <c r="D72" s="36"/>
      <c r="E72" s="36"/>
      <c r="F72" s="36"/>
      <c r="G72" s="36"/>
      <c r="H72" s="36"/>
      <c r="I72" s="36"/>
      <c r="J72" s="36"/>
    </row>
  </sheetData>
  <hyperlinks>
    <hyperlink ref="I2" location="INHALT!A1" display="INHALT!A1" xr:uid="{B2B66185-E901-4D48-A34C-AE88D68F6EAF}"/>
  </hyperlinks>
  <pageMargins left="0.70866141732283472" right="0.70866141732283472" top="0.78740157480314965" bottom="0.78740157480314965" header="0.31496062992125984" footer="0.31496062992125984"/>
  <pageSetup paperSize="9" scale="83" orientation="portrait" r:id="rId1"/>
  <headerFooter>
    <oddFooter>Seite &amp;P</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92D050"/>
  </sheetPr>
  <dimension ref="A1:U106"/>
  <sheetViews>
    <sheetView tabSelected="1" zoomScaleNormal="100" workbookViewId="0">
      <pane xSplit="2" ySplit="7" topLeftCell="C8"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2.75" x14ac:dyDescent="0.2"/>
  <cols>
    <col min="1" max="1" width="5.7109375" style="6" customWidth="1"/>
    <col min="2" max="2" width="25.140625" style="34" customWidth="1"/>
    <col min="3" max="3" width="7.7109375" style="6" customWidth="1"/>
    <col min="4" max="4" width="6.5703125" style="6" customWidth="1"/>
    <col min="5" max="6" width="6.7109375" style="6" customWidth="1"/>
    <col min="7" max="7" width="6.42578125" style="6" customWidth="1"/>
    <col min="8" max="8" width="6.5703125" style="6" customWidth="1"/>
    <col min="9" max="10" width="6.85546875" style="6" customWidth="1"/>
    <col min="11" max="11" width="7.7109375" style="6" customWidth="1"/>
    <col min="12" max="12" width="7" style="6" customWidth="1"/>
    <col min="13" max="13" width="6.7109375" style="6" customWidth="1"/>
    <col min="14" max="14" width="7" style="6" customWidth="1"/>
    <col min="15" max="15" width="6.7109375" style="6" customWidth="1"/>
    <col min="16" max="16" width="6.85546875" style="6" customWidth="1"/>
    <col min="17" max="17" width="6.28515625" style="6" customWidth="1"/>
    <col min="18" max="18" width="11.42578125" style="6" customWidth="1"/>
    <col min="19" max="16384" width="11.42578125" style="6"/>
  </cols>
  <sheetData>
    <row r="1" spans="1:21" ht="3.75" customHeight="1" x14ac:dyDescent="0.2">
      <c r="A1" s="809">
        <v>45657</v>
      </c>
      <c r="B1" s="71"/>
      <c r="C1" s="38"/>
      <c r="D1" s="38"/>
      <c r="E1" s="38"/>
      <c r="F1" s="38"/>
      <c r="G1" s="38"/>
      <c r="H1" s="38"/>
      <c r="I1" s="38"/>
      <c r="J1" s="38"/>
      <c r="K1" s="38"/>
      <c r="L1" s="38"/>
      <c r="M1" s="38"/>
      <c r="N1" s="38"/>
      <c r="O1" s="38"/>
      <c r="P1" s="38"/>
      <c r="Q1" s="38"/>
      <c r="R1" s="38"/>
      <c r="S1" s="38"/>
    </row>
    <row r="2" spans="1:21" ht="13.9" customHeight="1" x14ac:dyDescent="0.25">
      <c r="A2" s="37" t="s">
        <v>540</v>
      </c>
      <c r="B2" s="71"/>
      <c r="C2" s="38"/>
      <c r="D2" s="38"/>
      <c r="E2" s="38"/>
      <c r="F2" s="38"/>
      <c r="G2" s="38"/>
      <c r="H2" s="38"/>
      <c r="I2" s="38"/>
      <c r="J2" s="38"/>
      <c r="K2" s="38"/>
      <c r="L2" s="38"/>
      <c r="M2" s="38"/>
      <c r="N2" s="38"/>
      <c r="O2" s="38"/>
      <c r="P2" s="38"/>
      <c r="Q2" s="820" t="s">
        <v>429</v>
      </c>
      <c r="R2" s="38"/>
      <c r="S2" s="38"/>
    </row>
    <row r="3" spans="1:21" ht="9.75" customHeight="1" x14ac:dyDescent="0.2">
      <c r="A3" s="38" t="s">
        <v>0</v>
      </c>
      <c r="B3" s="71"/>
      <c r="C3" s="38"/>
      <c r="D3" s="72"/>
      <c r="E3" s="72"/>
      <c r="F3" s="72"/>
      <c r="G3" s="72"/>
      <c r="H3" s="72"/>
      <c r="I3" s="72"/>
      <c r="J3" s="72"/>
      <c r="K3" s="72"/>
      <c r="L3" s="72"/>
      <c r="M3" s="72"/>
      <c r="N3" s="72"/>
      <c r="O3" s="72"/>
      <c r="P3" s="72"/>
      <c r="Q3" s="48" t="s">
        <v>428</v>
      </c>
      <c r="R3" s="38"/>
      <c r="S3" s="38"/>
    </row>
    <row r="4" spans="1:21" ht="1.1499999999999999" hidden="1" customHeight="1" x14ac:dyDescent="0.2">
      <c r="A4" s="38"/>
      <c r="B4" s="71"/>
      <c r="C4" s="38"/>
      <c r="D4" s="72"/>
      <c r="E4" s="72"/>
      <c r="F4" s="72"/>
      <c r="G4" s="72"/>
      <c r="H4" s="72"/>
      <c r="I4" s="72"/>
      <c r="J4" s="72"/>
      <c r="K4" s="72"/>
      <c r="L4" s="72"/>
      <c r="M4" s="72"/>
      <c r="N4" s="72"/>
      <c r="O4" s="72"/>
      <c r="P4" s="72"/>
      <c r="Q4" s="38"/>
      <c r="R4" s="38"/>
      <c r="S4" s="38"/>
    </row>
    <row r="5" spans="1:21" ht="17.100000000000001" customHeight="1" x14ac:dyDescent="0.2">
      <c r="A5" s="88" t="s">
        <v>185</v>
      </c>
      <c r="B5" s="110" t="s">
        <v>163</v>
      </c>
      <c r="C5" s="111" t="s">
        <v>215</v>
      </c>
      <c r="D5" s="120"/>
      <c r="E5" s="120"/>
      <c r="F5" s="120"/>
      <c r="G5" s="120"/>
      <c r="H5" s="120"/>
      <c r="I5" s="120"/>
      <c r="J5" s="121"/>
      <c r="K5" s="119"/>
      <c r="L5" s="120"/>
      <c r="M5" s="120"/>
      <c r="N5" s="120"/>
      <c r="O5" s="120"/>
      <c r="P5" s="120"/>
      <c r="Q5" s="130" t="s">
        <v>185</v>
      </c>
      <c r="R5" s="38"/>
      <c r="S5" s="38"/>
    </row>
    <row r="6" spans="1:21" s="18" customFormat="1" ht="27.6" customHeight="1" x14ac:dyDescent="0.2">
      <c r="A6" s="129" t="s">
        <v>186</v>
      </c>
      <c r="B6" s="128" t="s">
        <v>165</v>
      </c>
      <c r="C6" s="95" t="s">
        <v>211</v>
      </c>
      <c r="D6" s="96" t="s">
        <v>327</v>
      </c>
      <c r="E6" s="96" t="s">
        <v>328</v>
      </c>
      <c r="F6" s="96" t="s">
        <v>329</v>
      </c>
      <c r="G6" s="96" t="s">
        <v>330</v>
      </c>
      <c r="H6" s="96" t="s">
        <v>331</v>
      </c>
      <c r="I6" s="96" t="s">
        <v>332</v>
      </c>
      <c r="J6" s="96" t="s">
        <v>333</v>
      </c>
      <c r="K6" s="96" t="s">
        <v>334</v>
      </c>
      <c r="L6" s="96" t="s">
        <v>335</v>
      </c>
      <c r="M6" s="96" t="s">
        <v>336</v>
      </c>
      <c r="N6" s="96" t="s">
        <v>337</v>
      </c>
      <c r="O6" s="96" t="s">
        <v>109</v>
      </c>
      <c r="P6" s="96" t="s">
        <v>338</v>
      </c>
      <c r="Q6" s="131" t="s">
        <v>186</v>
      </c>
      <c r="R6" s="132"/>
      <c r="S6" s="132"/>
    </row>
    <row r="7" spans="1:21" s="18" customFormat="1" ht="12.75" customHeight="1" x14ac:dyDescent="0.2">
      <c r="A7" s="124"/>
      <c r="B7" s="123"/>
      <c r="C7" s="83" t="s">
        <v>207</v>
      </c>
      <c r="D7" s="82" t="s">
        <v>207</v>
      </c>
      <c r="E7" s="82" t="s">
        <v>207</v>
      </c>
      <c r="F7" s="82" t="s">
        <v>207</v>
      </c>
      <c r="G7" s="82" t="s">
        <v>207</v>
      </c>
      <c r="H7" s="82" t="s">
        <v>207</v>
      </c>
      <c r="I7" s="82" t="s">
        <v>207</v>
      </c>
      <c r="J7" s="82" t="s">
        <v>207</v>
      </c>
      <c r="K7" s="82" t="s">
        <v>207</v>
      </c>
      <c r="L7" s="82" t="s">
        <v>207</v>
      </c>
      <c r="M7" s="82" t="s">
        <v>207</v>
      </c>
      <c r="N7" s="82" t="s">
        <v>207</v>
      </c>
      <c r="O7" s="82" t="s">
        <v>207</v>
      </c>
      <c r="P7" s="82" t="s">
        <v>207</v>
      </c>
      <c r="Q7" s="122"/>
      <c r="R7" s="132"/>
      <c r="S7" s="132"/>
    </row>
    <row r="8" spans="1:21" s="18" customFormat="1" ht="5.0999999999999996" customHeight="1" x14ac:dyDescent="0.2">
      <c r="A8" s="49"/>
      <c r="B8" s="76"/>
      <c r="C8" s="49"/>
      <c r="D8" s="49"/>
      <c r="E8" s="49"/>
      <c r="F8" s="49"/>
      <c r="G8" s="49"/>
      <c r="H8" s="49"/>
      <c r="I8" s="49"/>
      <c r="J8" s="49"/>
      <c r="K8" s="49"/>
      <c r="L8" s="49"/>
      <c r="M8" s="49"/>
      <c r="N8" s="49"/>
      <c r="O8" s="49"/>
      <c r="P8" s="49"/>
      <c r="Q8" s="49"/>
      <c r="R8" s="132"/>
      <c r="S8" s="132"/>
    </row>
    <row r="9" spans="1:21" s="7" customFormat="1" ht="12.75" customHeight="1" x14ac:dyDescent="0.2">
      <c r="A9" s="68">
        <v>10</v>
      </c>
      <c r="B9" s="79" t="s">
        <v>35</v>
      </c>
      <c r="C9" s="678">
        <v>605</v>
      </c>
      <c r="D9" s="620">
        <v>20</v>
      </c>
      <c r="E9" s="620">
        <v>20</v>
      </c>
      <c r="F9" s="620">
        <v>20</v>
      </c>
      <c r="G9" s="620">
        <v>20</v>
      </c>
      <c r="H9" s="620">
        <v>5</v>
      </c>
      <c r="I9" s="620">
        <v>50</v>
      </c>
      <c r="J9" s="620">
        <v>65</v>
      </c>
      <c r="K9" s="620">
        <v>170</v>
      </c>
      <c r="L9" s="620">
        <v>115</v>
      </c>
      <c r="M9" s="620">
        <v>40</v>
      </c>
      <c r="N9" s="620">
        <v>50</v>
      </c>
      <c r="O9" s="620">
        <v>30</v>
      </c>
      <c r="P9" s="620">
        <v>10</v>
      </c>
      <c r="Q9" s="718">
        <v>10</v>
      </c>
      <c r="R9" s="59"/>
      <c r="S9" s="78"/>
      <c r="T9" s="616"/>
      <c r="U9" s="616"/>
    </row>
    <row r="10" spans="1:21" s="7" customFormat="1" ht="11.45" customHeight="1" x14ac:dyDescent="0.2">
      <c r="A10" s="68">
        <v>11</v>
      </c>
      <c r="B10" s="79" t="s">
        <v>36</v>
      </c>
      <c r="C10" s="678">
        <v>1315</v>
      </c>
      <c r="D10" s="620">
        <v>20</v>
      </c>
      <c r="E10" s="620">
        <v>20</v>
      </c>
      <c r="F10" s="620">
        <v>30</v>
      </c>
      <c r="G10" s="620">
        <v>20</v>
      </c>
      <c r="H10" s="620">
        <v>25</v>
      </c>
      <c r="I10" s="620">
        <v>270</v>
      </c>
      <c r="J10" s="620">
        <v>245</v>
      </c>
      <c r="K10" s="620">
        <v>325</v>
      </c>
      <c r="L10" s="620">
        <v>180</v>
      </c>
      <c r="M10" s="620">
        <v>45</v>
      </c>
      <c r="N10" s="620">
        <v>60</v>
      </c>
      <c r="O10" s="620">
        <v>45</v>
      </c>
      <c r="P10" s="620">
        <v>25</v>
      </c>
      <c r="Q10" s="718">
        <v>11</v>
      </c>
      <c r="R10" s="59"/>
      <c r="S10" s="78"/>
      <c r="T10" s="616"/>
      <c r="U10" s="616"/>
    </row>
    <row r="11" spans="1:21" s="7" customFormat="1" ht="11.45" customHeight="1" x14ac:dyDescent="0.2">
      <c r="A11" s="68">
        <v>12</v>
      </c>
      <c r="B11" s="79" t="s">
        <v>88</v>
      </c>
      <c r="C11" s="678">
        <v>2545</v>
      </c>
      <c r="D11" s="620">
        <v>75</v>
      </c>
      <c r="E11" s="620">
        <v>70</v>
      </c>
      <c r="F11" s="620">
        <v>45</v>
      </c>
      <c r="G11" s="620">
        <v>80</v>
      </c>
      <c r="H11" s="620">
        <v>30</v>
      </c>
      <c r="I11" s="620">
        <v>245</v>
      </c>
      <c r="J11" s="620">
        <v>365</v>
      </c>
      <c r="K11" s="620">
        <v>750</v>
      </c>
      <c r="L11" s="620">
        <v>350</v>
      </c>
      <c r="M11" s="620">
        <v>95</v>
      </c>
      <c r="N11" s="620">
        <v>135</v>
      </c>
      <c r="O11" s="620">
        <v>155</v>
      </c>
      <c r="P11" s="620">
        <v>140</v>
      </c>
      <c r="Q11" s="718">
        <v>12</v>
      </c>
      <c r="R11" s="59"/>
      <c r="S11" s="78"/>
      <c r="T11" s="616"/>
      <c r="U11" s="616"/>
    </row>
    <row r="12" spans="1:21" s="7" customFormat="1" ht="11.45" customHeight="1" x14ac:dyDescent="0.2">
      <c r="A12" s="68">
        <v>13</v>
      </c>
      <c r="B12" s="79" t="s">
        <v>37</v>
      </c>
      <c r="C12" s="678">
        <v>380</v>
      </c>
      <c r="D12" s="620">
        <v>10</v>
      </c>
      <c r="E12" s="620">
        <v>5</v>
      </c>
      <c r="F12" s="620">
        <v>5</v>
      </c>
      <c r="G12" s="620">
        <v>5</v>
      </c>
      <c r="H12" s="620">
        <v>10</v>
      </c>
      <c r="I12" s="620">
        <v>50</v>
      </c>
      <c r="J12" s="620">
        <v>55</v>
      </c>
      <c r="K12" s="620">
        <v>110</v>
      </c>
      <c r="L12" s="620">
        <v>60</v>
      </c>
      <c r="M12" s="620">
        <v>15</v>
      </c>
      <c r="N12" s="620">
        <v>20</v>
      </c>
      <c r="O12" s="620">
        <v>25</v>
      </c>
      <c r="P12" s="620">
        <v>5</v>
      </c>
      <c r="Q12" s="718">
        <v>13</v>
      </c>
      <c r="R12" s="59"/>
      <c r="S12" s="78"/>
      <c r="T12" s="616"/>
      <c r="U12" s="616"/>
    </row>
    <row r="13" spans="1:21" s="7" customFormat="1" ht="10.9" customHeight="1" x14ac:dyDescent="0.2">
      <c r="A13" s="68">
        <v>14</v>
      </c>
      <c r="B13" s="79" t="s">
        <v>38</v>
      </c>
      <c r="C13" s="678">
        <v>2725</v>
      </c>
      <c r="D13" s="620">
        <v>70</v>
      </c>
      <c r="E13" s="620">
        <v>55</v>
      </c>
      <c r="F13" s="620">
        <v>45</v>
      </c>
      <c r="G13" s="620">
        <v>55</v>
      </c>
      <c r="H13" s="620">
        <v>35</v>
      </c>
      <c r="I13" s="620">
        <v>370</v>
      </c>
      <c r="J13" s="620">
        <v>430</v>
      </c>
      <c r="K13" s="620">
        <v>830</v>
      </c>
      <c r="L13" s="620">
        <v>415</v>
      </c>
      <c r="M13" s="620">
        <v>130</v>
      </c>
      <c r="N13" s="620">
        <v>155</v>
      </c>
      <c r="O13" s="620">
        <v>85</v>
      </c>
      <c r="P13" s="620">
        <v>50</v>
      </c>
      <c r="Q13" s="718">
        <v>14</v>
      </c>
      <c r="R13" s="59"/>
      <c r="S13" s="78"/>
      <c r="T13" s="616"/>
      <c r="U13" s="616"/>
    </row>
    <row r="14" spans="1:21" s="7" customFormat="1" ht="12.95" customHeight="1" x14ac:dyDescent="0.2">
      <c r="A14" s="68">
        <v>15</v>
      </c>
      <c r="B14" s="79" t="s">
        <v>39</v>
      </c>
      <c r="C14" s="678">
        <v>1200</v>
      </c>
      <c r="D14" s="620">
        <v>30</v>
      </c>
      <c r="E14" s="620">
        <v>35</v>
      </c>
      <c r="F14" s="620">
        <v>45</v>
      </c>
      <c r="G14" s="620">
        <v>70</v>
      </c>
      <c r="H14" s="620">
        <v>35</v>
      </c>
      <c r="I14" s="620">
        <v>85</v>
      </c>
      <c r="J14" s="620">
        <v>35</v>
      </c>
      <c r="K14" s="620">
        <v>245</v>
      </c>
      <c r="L14" s="620">
        <v>255</v>
      </c>
      <c r="M14" s="620">
        <v>100</v>
      </c>
      <c r="N14" s="620">
        <v>120</v>
      </c>
      <c r="O14" s="620">
        <v>100</v>
      </c>
      <c r="P14" s="620">
        <v>45</v>
      </c>
      <c r="Q14" s="718">
        <v>15</v>
      </c>
      <c r="R14" s="59"/>
      <c r="S14" s="78"/>
      <c r="T14" s="616"/>
      <c r="U14" s="616"/>
    </row>
    <row r="15" spans="1:21" s="7" customFormat="1" ht="12.95" customHeight="1" x14ac:dyDescent="0.2">
      <c r="A15" s="68">
        <v>16</v>
      </c>
      <c r="B15" s="79" t="s">
        <v>96</v>
      </c>
      <c r="C15" s="678">
        <v>2980</v>
      </c>
      <c r="D15" s="620">
        <v>100</v>
      </c>
      <c r="E15" s="620">
        <v>115</v>
      </c>
      <c r="F15" s="620">
        <v>120</v>
      </c>
      <c r="G15" s="620">
        <v>100</v>
      </c>
      <c r="H15" s="620">
        <v>65</v>
      </c>
      <c r="I15" s="620">
        <v>195</v>
      </c>
      <c r="J15" s="620">
        <v>195</v>
      </c>
      <c r="K15" s="620">
        <v>665</v>
      </c>
      <c r="L15" s="620">
        <v>590</v>
      </c>
      <c r="M15" s="620">
        <v>200</v>
      </c>
      <c r="N15" s="620">
        <v>315</v>
      </c>
      <c r="O15" s="620">
        <v>210</v>
      </c>
      <c r="P15" s="620">
        <v>115</v>
      </c>
      <c r="Q15" s="718">
        <v>16</v>
      </c>
      <c r="R15" s="59"/>
      <c r="S15" s="78"/>
      <c r="T15" s="616"/>
      <c r="U15" s="616"/>
    </row>
    <row r="16" spans="1:21" s="7" customFormat="1" ht="11.45" customHeight="1" x14ac:dyDescent="0.2">
      <c r="A16" s="68">
        <v>17</v>
      </c>
      <c r="B16" s="79" t="s">
        <v>40</v>
      </c>
      <c r="C16" s="678">
        <v>3715</v>
      </c>
      <c r="D16" s="620">
        <v>65</v>
      </c>
      <c r="E16" s="620">
        <v>100</v>
      </c>
      <c r="F16" s="620">
        <v>130</v>
      </c>
      <c r="G16" s="620">
        <v>175</v>
      </c>
      <c r="H16" s="620">
        <v>110</v>
      </c>
      <c r="I16" s="620">
        <v>365</v>
      </c>
      <c r="J16" s="620">
        <v>330</v>
      </c>
      <c r="K16" s="620">
        <v>845</v>
      </c>
      <c r="L16" s="620">
        <v>710</v>
      </c>
      <c r="M16" s="620">
        <v>265</v>
      </c>
      <c r="N16" s="620">
        <v>355</v>
      </c>
      <c r="O16" s="620">
        <v>185</v>
      </c>
      <c r="P16" s="620">
        <v>75</v>
      </c>
      <c r="Q16" s="718">
        <v>17</v>
      </c>
      <c r="R16" s="59"/>
      <c r="S16" s="78"/>
      <c r="T16" s="616"/>
      <c r="U16" s="616"/>
    </row>
    <row r="17" spans="1:21" s="7" customFormat="1" ht="12.95" customHeight="1" x14ac:dyDescent="0.2">
      <c r="A17" s="68">
        <v>21</v>
      </c>
      <c r="B17" s="79" t="s">
        <v>41</v>
      </c>
      <c r="C17" s="678">
        <v>1815</v>
      </c>
      <c r="D17" s="620">
        <v>50</v>
      </c>
      <c r="E17" s="620">
        <v>55</v>
      </c>
      <c r="F17" s="620">
        <v>55</v>
      </c>
      <c r="G17" s="620">
        <v>70</v>
      </c>
      <c r="H17" s="620">
        <v>40</v>
      </c>
      <c r="I17" s="620">
        <v>160</v>
      </c>
      <c r="J17" s="620">
        <v>200</v>
      </c>
      <c r="K17" s="620">
        <v>510</v>
      </c>
      <c r="L17" s="620">
        <v>340</v>
      </c>
      <c r="M17" s="620">
        <v>85</v>
      </c>
      <c r="N17" s="620">
        <v>115</v>
      </c>
      <c r="O17" s="620">
        <v>95</v>
      </c>
      <c r="P17" s="620">
        <v>35</v>
      </c>
      <c r="Q17" s="718">
        <v>21</v>
      </c>
      <c r="R17" s="59"/>
      <c r="S17" s="78"/>
      <c r="T17" s="616"/>
      <c r="U17" s="616"/>
    </row>
    <row r="18" spans="1:21" s="7" customFormat="1" ht="10.9" customHeight="1" x14ac:dyDescent="0.2">
      <c r="A18" s="68">
        <v>22</v>
      </c>
      <c r="B18" s="79" t="s">
        <v>42</v>
      </c>
      <c r="C18" s="678">
        <v>1615</v>
      </c>
      <c r="D18" s="620">
        <v>40</v>
      </c>
      <c r="E18" s="620">
        <v>45</v>
      </c>
      <c r="F18" s="620">
        <v>80</v>
      </c>
      <c r="G18" s="620">
        <v>80</v>
      </c>
      <c r="H18" s="620">
        <v>55</v>
      </c>
      <c r="I18" s="620">
        <v>125</v>
      </c>
      <c r="J18" s="620">
        <v>150</v>
      </c>
      <c r="K18" s="620">
        <v>425</v>
      </c>
      <c r="L18" s="620">
        <v>285</v>
      </c>
      <c r="M18" s="620">
        <v>85</v>
      </c>
      <c r="N18" s="620">
        <v>130</v>
      </c>
      <c r="O18" s="620">
        <v>85</v>
      </c>
      <c r="P18" s="620">
        <v>25</v>
      </c>
      <c r="Q18" s="718">
        <v>22</v>
      </c>
      <c r="R18" s="59"/>
      <c r="S18" s="78"/>
      <c r="T18" s="616"/>
      <c r="U18" s="616"/>
    </row>
    <row r="19" spans="1:21" s="7" customFormat="1" ht="11.1" customHeight="1" x14ac:dyDescent="0.2">
      <c r="A19" s="68">
        <v>23</v>
      </c>
      <c r="B19" s="79" t="s">
        <v>43</v>
      </c>
      <c r="C19" s="678">
        <v>4030</v>
      </c>
      <c r="D19" s="620">
        <v>125</v>
      </c>
      <c r="E19" s="620">
        <v>155</v>
      </c>
      <c r="F19" s="620">
        <v>215</v>
      </c>
      <c r="G19" s="620">
        <v>245</v>
      </c>
      <c r="H19" s="620">
        <v>155</v>
      </c>
      <c r="I19" s="620">
        <v>320</v>
      </c>
      <c r="J19" s="620">
        <v>215</v>
      </c>
      <c r="K19" s="620">
        <v>850</v>
      </c>
      <c r="L19" s="620">
        <v>685</v>
      </c>
      <c r="M19" s="620">
        <v>215</v>
      </c>
      <c r="N19" s="620">
        <v>355</v>
      </c>
      <c r="O19" s="620">
        <v>295</v>
      </c>
      <c r="P19" s="620">
        <v>205</v>
      </c>
      <c r="Q19" s="718">
        <v>23</v>
      </c>
      <c r="R19" s="59"/>
      <c r="S19" s="78"/>
      <c r="T19" s="616"/>
      <c r="U19" s="616"/>
    </row>
    <row r="20" spans="1:21" s="7" customFormat="1" ht="11.45" customHeight="1" x14ac:dyDescent="0.2">
      <c r="A20" s="68">
        <v>24</v>
      </c>
      <c r="B20" s="79" t="s">
        <v>44</v>
      </c>
      <c r="C20" s="678">
        <v>6835</v>
      </c>
      <c r="D20" s="620">
        <v>225</v>
      </c>
      <c r="E20" s="620">
        <v>205</v>
      </c>
      <c r="F20" s="620">
        <v>290</v>
      </c>
      <c r="G20" s="620">
        <v>335</v>
      </c>
      <c r="H20" s="620">
        <v>240</v>
      </c>
      <c r="I20" s="620">
        <v>570</v>
      </c>
      <c r="J20" s="620">
        <v>580</v>
      </c>
      <c r="K20" s="620">
        <v>1550</v>
      </c>
      <c r="L20" s="620">
        <v>1330</v>
      </c>
      <c r="M20" s="620">
        <v>395</v>
      </c>
      <c r="N20" s="620">
        <v>650</v>
      </c>
      <c r="O20" s="620">
        <v>325</v>
      </c>
      <c r="P20" s="620">
        <v>140</v>
      </c>
      <c r="Q20" s="718">
        <v>24</v>
      </c>
      <c r="R20" s="59"/>
      <c r="S20" s="78"/>
      <c r="T20" s="616"/>
      <c r="U20" s="616"/>
    </row>
    <row r="21" spans="1:21" s="7" customFormat="1" ht="11.45" customHeight="1" x14ac:dyDescent="0.2">
      <c r="A21" s="68">
        <v>25</v>
      </c>
      <c r="B21" s="79" t="s">
        <v>170</v>
      </c>
      <c r="C21" s="678">
        <v>1940</v>
      </c>
      <c r="D21" s="620">
        <v>50</v>
      </c>
      <c r="E21" s="620">
        <v>70</v>
      </c>
      <c r="F21" s="620">
        <v>90</v>
      </c>
      <c r="G21" s="620">
        <v>120</v>
      </c>
      <c r="H21" s="620">
        <v>50</v>
      </c>
      <c r="I21" s="620">
        <v>180</v>
      </c>
      <c r="J21" s="620">
        <v>140</v>
      </c>
      <c r="K21" s="620">
        <v>420</v>
      </c>
      <c r="L21" s="620">
        <v>415</v>
      </c>
      <c r="M21" s="620">
        <v>95</v>
      </c>
      <c r="N21" s="620">
        <v>170</v>
      </c>
      <c r="O21" s="620">
        <v>100</v>
      </c>
      <c r="P21" s="620">
        <v>40</v>
      </c>
      <c r="Q21" s="718">
        <v>25</v>
      </c>
      <c r="R21" s="59"/>
      <c r="S21" s="78"/>
      <c r="T21" s="616"/>
      <c r="U21" s="616"/>
    </row>
    <row r="22" spans="1:21" s="7" customFormat="1" ht="12.95" customHeight="1" x14ac:dyDescent="0.2">
      <c r="A22" s="68">
        <v>26</v>
      </c>
      <c r="B22" s="79" t="s">
        <v>297</v>
      </c>
      <c r="C22" s="678">
        <v>2815</v>
      </c>
      <c r="D22" s="620">
        <v>80</v>
      </c>
      <c r="E22" s="620">
        <v>90</v>
      </c>
      <c r="F22" s="620">
        <v>110</v>
      </c>
      <c r="G22" s="620">
        <v>150</v>
      </c>
      <c r="H22" s="620">
        <v>100</v>
      </c>
      <c r="I22" s="620">
        <v>215</v>
      </c>
      <c r="J22" s="620">
        <v>145</v>
      </c>
      <c r="K22" s="620">
        <v>500</v>
      </c>
      <c r="L22" s="620">
        <v>565</v>
      </c>
      <c r="M22" s="620">
        <v>185</v>
      </c>
      <c r="N22" s="620">
        <v>335</v>
      </c>
      <c r="O22" s="620">
        <v>225</v>
      </c>
      <c r="P22" s="620">
        <v>115</v>
      </c>
      <c r="Q22" s="718">
        <v>26</v>
      </c>
      <c r="R22" s="59"/>
      <c r="S22" s="78"/>
      <c r="T22" s="616"/>
      <c r="U22" s="616"/>
    </row>
    <row r="23" spans="1:21" s="7" customFormat="1" ht="12.95" customHeight="1" x14ac:dyDescent="0.2">
      <c r="A23" s="68">
        <v>31</v>
      </c>
      <c r="B23" s="79" t="s">
        <v>45</v>
      </c>
      <c r="C23" s="678">
        <v>4060</v>
      </c>
      <c r="D23" s="620">
        <v>110</v>
      </c>
      <c r="E23" s="620">
        <v>110</v>
      </c>
      <c r="F23" s="620">
        <v>150</v>
      </c>
      <c r="G23" s="620">
        <v>200</v>
      </c>
      <c r="H23" s="620">
        <v>110</v>
      </c>
      <c r="I23" s="620">
        <v>360</v>
      </c>
      <c r="J23" s="620">
        <v>380</v>
      </c>
      <c r="K23" s="620">
        <v>1010</v>
      </c>
      <c r="L23" s="620">
        <v>730</v>
      </c>
      <c r="M23" s="620">
        <v>265</v>
      </c>
      <c r="N23" s="620">
        <v>335</v>
      </c>
      <c r="O23" s="620">
        <v>210</v>
      </c>
      <c r="P23" s="620">
        <v>90</v>
      </c>
      <c r="Q23" s="718">
        <v>31</v>
      </c>
      <c r="R23" s="59"/>
      <c r="S23" s="78"/>
      <c r="T23" s="616"/>
      <c r="U23" s="616"/>
    </row>
    <row r="24" spans="1:21" s="7" customFormat="1" ht="12.95" customHeight="1" x14ac:dyDescent="0.2">
      <c r="A24" s="68">
        <v>32</v>
      </c>
      <c r="B24" s="79" t="s">
        <v>46</v>
      </c>
      <c r="C24" s="678">
        <v>6225</v>
      </c>
      <c r="D24" s="620">
        <v>180</v>
      </c>
      <c r="E24" s="620">
        <v>195</v>
      </c>
      <c r="F24" s="620">
        <v>220</v>
      </c>
      <c r="G24" s="620">
        <v>225</v>
      </c>
      <c r="H24" s="620">
        <v>180</v>
      </c>
      <c r="I24" s="620">
        <v>615</v>
      </c>
      <c r="J24" s="620">
        <v>575</v>
      </c>
      <c r="K24" s="620">
        <v>1450</v>
      </c>
      <c r="L24" s="620">
        <v>1105</v>
      </c>
      <c r="M24" s="620">
        <v>320</v>
      </c>
      <c r="N24" s="620">
        <v>585</v>
      </c>
      <c r="O24" s="620">
        <v>400</v>
      </c>
      <c r="P24" s="620">
        <v>180</v>
      </c>
      <c r="Q24" s="718">
        <v>32</v>
      </c>
      <c r="R24" s="59"/>
      <c r="S24" s="78"/>
      <c r="T24" s="616"/>
      <c r="U24" s="616"/>
    </row>
    <row r="25" spans="1:21" s="7" customFormat="1" ht="12.95" customHeight="1" x14ac:dyDescent="0.2">
      <c r="A25" s="68">
        <v>33</v>
      </c>
      <c r="B25" s="79" t="s">
        <v>171</v>
      </c>
      <c r="C25" s="678">
        <v>75</v>
      </c>
      <c r="D25" s="620">
        <v>0</v>
      </c>
      <c r="E25" s="620">
        <v>5</v>
      </c>
      <c r="F25" s="620">
        <v>5</v>
      </c>
      <c r="G25" s="620">
        <v>0</v>
      </c>
      <c r="H25" s="620">
        <v>0</v>
      </c>
      <c r="I25" s="620">
        <v>10</v>
      </c>
      <c r="J25" s="620">
        <v>10</v>
      </c>
      <c r="K25" s="620">
        <v>15</v>
      </c>
      <c r="L25" s="620">
        <v>15</v>
      </c>
      <c r="M25" s="620">
        <v>5</v>
      </c>
      <c r="N25" s="620">
        <v>5</v>
      </c>
      <c r="O25" s="620">
        <v>0</v>
      </c>
      <c r="P25" s="620">
        <v>0</v>
      </c>
      <c r="Q25" s="718">
        <v>33</v>
      </c>
      <c r="R25" s="59"/>
      <c r="S25" s="78"/>
      <c r="T25" s="616"/>
      <c r="U25" s="616"/>
    </row>
    <row r="26" spans="1:21" s="7" customFormat="1" ht="12.95" customHeight="1" x14ac:dyDescent="0.2">
      <c r="A26" s="68">
        <v>34</v>
      </c>
      <c r="B26" s="79" t="s">
        <v>47</v>
      </c>
      <c r="C26" s="678">
        <v>4455</v>
      </c>
      <c r="D26" s="620">
        <v>105</v>
      </c>
      <c r="E26" s="620">
        <v>130</v>
      </c>
      <c r="F26" s="620">
        <v>160</v>
      </c>
      <c r="G26" s="620">
        <v>165</v>
      </c>
      <c r="H26" s="620">
        <v>105</v>
      </c>
      <c r="I26" s="620">
        <v>330</v>
      </c>
      <c r="J26" s="620">
        <v>355</v>
      </c>
      <c r="K26" s="620">
        <v>950</v>
      </c>
      <c r="L26" s="620">
        <v>870</v>
      </c>
      <c r="M26" s="620">
        <v>305</v>
      </c>
      <c r="N26" s="620">
        <v>535</v>
      </c>
      <c r="O26" s="620">
        <v>315</v>
      </c>
      <c r="P26" s="620">
        <v>140</v>
      </c>
      <c r="Q26" s="718">
        <v>34</v>
      </c>
      <c r="R26" s="59"/>
      <c r="S26" s="78"/>
      <c r="T26" s="616"/>
      <c r="U26" s="616"/>
    </row>
    <row r="27" spans="1:21" s="7" customFormat="1" ht="12.95" customHeight="1" x14ac:dyDescent="0.2">
      <c r="A27" s="68">
        <v>35</v>
      </c>
      <c r="B27" s="79" t="s">
        <v>89</v>
      </c>
      <c r="C27" s="678">
        <v>3270</v>
      </c>
      <c r="D27" s="620">
        <v>95</v>
      </c>
      <c r="E27" s="620">
        <v>120</v>
      </c>
      <c r="F27" s="620">
        <v>150</v>
      </c>
      <c r="G27" s="620">
        <v>175</v>
      </c>
      <c r="H27" s="620">
        <v>90</v>
      </c>
      <c r="I27" s="620">
        <v>280</v>
      </c>
      <c r="J27" s="620">
        <v>325</v>
      </c>
      <c r="K27" s="620">
        <v>815</v>
      </c>
      <c r="L27" s="620">
        <v>600</v>
      </c>
      <c r="M27" s="620">
        <v>160</v>
      </c>
      <c r="N27" s="620">
        <v>260</v>
      </c>
      <c r="O27" s="620">
        <v>155</v>
      </c>
      <c r="P27" s="620">
        <v>50</v>
      </c>
      <c r="Q27" s="718">
        <v>35</v>
      </c>
      <c r="R27" s="59"/>
      <c r="S27" s="78"/>
      <c r="T27" s="616"/>
      <c r="U27" s="616"/>
    </row>
    <row r="28" spans="1:21" s="7" customFormat="1" ht="11.45" customHeight="1" x14ac:dyDescent="0.2">
      <c r="A28" s="68">
        <v>36</v>
      </c>
      <c r="B28" s="79" t="s">
        <v>48</v>
      </c>
      <c r="C28" s="678">
        <v>4065</v>
      </c>
      <c r="D28" s="620">
        <v>125</v>
      </c>
      <c r="E28" s="620">
        <v>125</v>
      </c>
      <c r="F28" s="620">
        <v>145</v>
      </c>
      <c r="G28" s="620">
        <v>195</v>
      </c>
      <c r="H28" s="620">
        <v>100</v>
      </c>
      <c r="I28" s="620">
        <v>390</v>
      </c>
      <c r="J28" s="620">
        <v>325</v>
      </c>
      <c r="K28" s="620">
        <v>1005</v>
      </c>
      <c r="L28" s="620">
        <v>775</v>
      </c>
      <c r="M28" s="620">
        <v>250</v>
      </c>
      <c r="N28" s="620">
        <v>330</v>
      </c>
      <c r="O28" s="620">
        <v>200</v>
      </c>
      <c r="P28" s="620">
        <v>95</v>
      </c>
      <c r="Q28" s="718">
        <v>36</v>
      </c>
      <c r="R28" s="59"/>
      <c r="S28" s="78"/>
      <c r="T28" s="616"/>
      <c r="U28" s="616"/>
    </row>
    <row r="29" spans="1:21" s="7" customFormat="1" ht="12.95" customHeight="1" x14ac:dyDescent="0.2">
      <c r="A29" s="68">
        <v>41</v>
      </c>
      <c r="B29" s="79" t="s">
        <v>49</v>
      </c>
      <c r="C29" s="678">
        <v>3535</v>
      </c>
      <c r="D29" s="620">
        <v>105</v>
      </c>
      <c r="E29" s="620">
        <v>140</v>
      </c>
      <c r="F29" s="620">
        <v>145</v>
      </c>
      <c r="G29" s="620">
        <v>160</v>
      </c>
      <c r="H29" s="620">
        <v>75</v>
      </c>
      <c r="I29" s="620">
        <v>240</v>
      </c>
      <c r="J29" s="620">
        <v>220</v>
      </c>
      <c r="K29" s="620">
        <v>825</v>
      </c>
      <c r="L29" s="620">
        <v>690</v>
      </c>
      <c r="M29" s="620">
        <v>230</v>
      </c>
      <c r="N29" s="620">
        <v>345</v>
      </c>
      <c r="O29" s="620">
        <v>240</v>
      </c>
      <c r="P29" s="620">
        <v>125</v>
      </c>
      <c r="Q29" s="718">
        <v>41</v>
      </c>
      <c r="R29" s="59"/>
      <c r="S29" s="78"/>
      <c r="T29" s="616"/>
      <c r="U29" s="616"/>
    </row>
    <row r="30" spans="1:21" s="7" customFormat="1" ht="12" customHeight="1" x14ac:dyDescent="0.2">
      <c r="A30" s="68">
        <v>42</v>
      </c>
      <c r="B30" s="79" t="s">
        <v>50</v>
      </c>
      <c r="C30" s="678">
        <v>3410</v>
      </c>
      <c r="D30" s="620">
        <v>95</v>
      </c>
      <c r="E30" s="620">
        <v>105</v>
      </c>
      <c r="F30" s="620">
        <v>145</v>
      </c>
      <c r="G30" s="620">
        <v>180</v>
      </c>
      <c r="H30" s="620">
        <v>80</v>
      </c>
      <c r="I30" s="620">
        <v>185</v>
      </c>
      <c r="J30" s="620">
        <v>215</v>
      </c>
      <c r="K30" s="620">
        <v>755</v>
      </c>
      <c r="L30" s="620">
        <v>660</v>
      </c>
      <c r="M30" s="620">
        <v>250</v>
      </c>
      <c r="N30" s="620">
        <v>310</v>
      </c>
      <c r="O30" s="620">
        <v>305</v>
      </c>
      <c r="P30" s="620">
        <v>125</v>
      </c>
      <c r="Q30" s="718">
        <v>42</v>
      </c>
      <c r="R30" s="59"/>
      <c r="S30" s="78"/>
      <c r="T30" s="616"/>
      <c r="U30" s="616"/>
    </row>
    <row r="31" spans="1:21" s="7" customFormat="1" ht="12.95" customHeight="1" x14ac:dyDescent="0.2">
      <c r="A31" s="68">
        <v>43</v>
      </c>
      <c r="B31" s="79" t="s">
        <v>51</v>
      </c>
      <c r="C31" s="678">
        <v>5960</v>
      </c>
      <c r="D31" s="620">
        <v>200</v>
      </c>
      <c r="E31" s="620">
        <v>210</v>
      </c>
      <c r="F31" s="620">
        <v>250</v>
      </c>
      <c r="G31" s="620">
        <v>230</v>
      </c>
      <c r="H31" s="620">
        <v>115</v>
      </c>
      <c r="I31" s="620">
        <v>435</v>
      </c>
      <c r="J31" s="620">
        <v>550</v>
      </c>
      <c r="K31" s="620">
        <v>1475</v>
      </c>
      <c r="L31" s="620">
        <v>1085</v>
      </c>
      <c r="M31" s="620">
        <v>330</v>
      </c>
      <c r="N31" s="620">
        <v>550</v>
      </c>
      <c r="O31" s="620">
        <v>365</v>
      </c>
      <c r="P31" s="620">
        <v>170</v>
      </c>
      <c r="Q31" s="718">
        <v>43</v>
      </c>
      <c r="R31" s="59"/>
      <c r="S31" s="78"/>
      <c r="T31" s="616"/>
      <c r="U31" s="616"/>
    </row>
    <row r="32" spans="1:21" s="7" customFormat="1" ht="12.95" customHeight="1" x14ac:dyDescent="0.2">
      <c r="A32" s="68">
        <v>44</v>
      </c>
      <c r="B32" s="79" t="s">
        <v>52</v>
      </c>
      <c r="C32" s="678">
        <v>4590</v>
      </c>
      <c r="D32" s="620">
        <v>145</v>
      </c>
      <c r="E32" s="620">
        <v>185</v>
      </c>
      <c r="F32" s="620">
        <v>205</v>
      </c>
      <c r="G32" s="620">
        <v>255</v>
      </c>
      <c r="H32" s="620">
        <v>120</v>
      </c>
      <c r="I32" s="620">
        <v>395</v>
      </c>
      <c r="J32" s="620">
        <v>350</v>
      </c>
      <c r="K32" s="620">
        <v>1140</v>
      </c>
      <c r="L32" s="620">
        <v>740</v>
      </c>
      <c r="M32" s="620">
        <v>240</v>
      </c>
      <c r="N32" s="620">
        <v>375</v>
      </c>
      <c r="O32" s="620">
        <v>250</v>
      </c>
      <c r="P32" s="620">
        <v>185</v>
      </c>
      <c r="Q32" s="718">
        <v>44</v>
      </c>
      <c r="R32" s="59"/>
      <c r="S32" s="78"/>
      <c r="T32" s="616"/>
      <c r="U32" s="616"/>
    </row>
    <row r="33" spans="1:21" s="7" customFormat="1" ht="12.95" customHeight="1" x14ac:dyDescent="0.2">
      <c r="A33" s="68">
        <v>45</v>
      </c>
      <c r="B33" s="79" t="s">
        <v>53</v>
      </c>
      <c r="C33" s="678">
        <v>305</v>
      </c>
      <c r="D33" s="620">
        <v>5</v>
      </c>
      <c r="E33" s="620">
        <v>0</v>
      </c>
      <c r="F33" s="620">
        <v>0</v>
      </c>
      <c r="G33" s="620">
        <v>0</v>
      </c>
      <c r="H33" s="620">
        <v>10</v>
      </c>
      <c r="I33" s="620">
        <v>30</v>
      </c>
      <c r="J33" s="620">
        <v>45</v>
      </c>
      <c r="K33" s="620">
        <v>75</v>
      </c>
      <c r="L33" s="620">
        <v>75</v>
      </c>
      <c r="M33" s="620">
        <v>30</v>
      </c>
      <c r="N33" s="620">
        <v>25</v>
      </c>
      <c r="O33" s="620">
        <v>10</v>
      </c>
      <c r="P33" s="620">
        <v>0</v>
      </c>
      <c r="Q33" s="718">
        <v>45</v>
      </c>
      <c r="R33" s="59"/>
      <c r="S33" s="78"/>
      <c r="T33" s="616"/>
      <c r="U33" s="616"/>
    </row>
    <row r="34" spans="1:21" s="7" customFormat="1" ht="12.95" customHeight="1" x14ac:dyDescent="0.2">
      <c r="A34" s="68">
        <v>46</v>
      </c>
      <c r="B34" s="79" t="s">
        <v>54</v>
      </c>
      <c r="C34" s="678">
        <v>1150</v>
      </c>
      <c r="D34" s="620">
        <v>45</v>
      </c>
      <c r="E34" s="620">
        <v>50</v>
      </c>
      <c r="F34" s="620">
        <v>75</v>
      </c>
      <c r="G34" s="620">
        <v>65</v>
      </c>
      <c r="H34" s="620">
        <v>35</v>
      </c>
      <c r="I34" s="620">
        <v>160</v>
      </c>
      <c r="J34" s="620">
        <v>95</v>
      </c>
      <c r="K34" s="620">
        <v>260</v>
      </c>
      <c r="L34" s="620">
        <v>195</v>
      </c>
      <c r="M34" s="620">
        <v>60</v>
      </c>
      <c r="N34" s="620">
        <v>60</v>
      </c>
      <c r="O34" s="620">
        <v>40</v>
      </c>
      <c r="P34" s="620">
        <v>15</v>
      </c>
      <c r="Q34" s="718">
        <v>46</v>
      </c>
      <c r="R34" s="59"/>
      <c r="S34" s="78"/>
      <c r="T34" s="616"/>
      <c r="U34" s="616"/>
    </row>
    <row r="35" spans="1:21" s="7" customFormat="1" ht="12.95" customHeight="1" x14ac:dyDescent="0.2">
      <c r="A35" s="68">
        <v>47</v>
      </c>
      <c r="B35" s="79" t="s">
        <v>55</v>
      </c>
      <c r="C35" s="678">
        <v>925</v>
      </c>
      <c r="D35" s="620">
        <v>25</v>
      </c>
      <c r="E35" s="620">
        <v>35</v>
      </c>
      <c r="F35" s="620">
        <v>45</v>
      </c>
      <c r="G35" s="620">
        <v>60</v>
      </c>
      <c r="H35" s="620">
        <v>35</v>
      </c>
      <c r="I35" s="620">
        <v>55</v>
      </c>
      <c r="J35" s="620">
        <v>35</v>
      </c>
      <c r="K35" s="620">
        <v>215</v>
      </c>
      <c r="L35" s="620">
        <v>210</v>
      </c>
      <c r="M35" s="620">
        <v>50</v>
      </c>
      <c r="N35" s="620">
        <v>80</v>
      </c>
      <c r="O35" s="620">
        <v>55</v>
      </c>
      <c r="P35" s="620">
        <v>25</v>
      </c>
      <c r="Q35" s="718">
        <v>47</v>
      </c>
      <c r="R35" s="59"/>
      <c r="S35" s="78"/>
      <c r="T35" s="616"/>
      <c r="U35" s="616"/>
    </row>
    <row r="36" spans="1:21" s="7" customFormat="1" ht="12.95" customHeight="1" x14ac:dyDescent="0.2">
      <c r="A36" s="68">
        <v>48</v>
      </c>
      <c r="B36" s="79" t="s">
        <v>56</v>
      </c>
      <c r="C36" s="678">
        <v>10</v>
      </c>
      <c r="D36" s="620">
        <v>0</v>
      </c>
      <c r="E36" s="620">
        <v>0</v>
      </c>
      <c r="F36" s="620">
        <v>0</v>
      </c>
      <c r="G36" s="620">
        <v>0</v>
      </c>
      <c r="H36" s="620">
        <v>0</v>
      </c>
      <c r="I36" s="620">
        <v>0</v>
      </c>
      <c r="J36" s="620">
        <v>5</v>
      </c>
      <c r="K36" s="620">
        <v>5</v>
      </c>
      <c r="L36" s="620">
        <v>0</v>
      </c>
      <c r="M36" s="620">
        <v>0</v>
      </c>
      <c r="N36" s="620">
        <v>0</v>
      </c>
      <c r="O36" s="620">
        <v>0</v>
      </c>
      <c r="P36" s="620">
        <v>0</v>
      </c>
      <c r="Q36" s="718">
        <v>48</v>
      </c>
      <c r="R36" s="59"/>
      <c r="S36" s="78"/>
      <c r="T36" s="616"/>
      <c r="U36" s="616"/>
    </row>
    <row r="37" spans="1:21" s="7" customFormat="1" ht="12" customHeight="1" x14ac:dyDescent="0.2">
      <c r="A37" s="68">
        <v>51</v>
      </c>
      <c r="B37" s="79" t="s">
        <v>57</v>
      </c>
      <c r="C37" s="678">
        <v>2260</v>
      </c>
      <c r="D37" s="620">
        <v>55</v>
      </c>
      <c r="E37" s="620">
        <v>70</v>
      </c>
      <c r="F37" s="620">
        <v>80</v>
      </c>
      <c r="G37" s="620">
        <v>105</v>
      </c>
      <c r="H37" s="620">
        <v>80</v>
      </c>
      <c r="I37" s="620">
        <v>170</v>
      </c>
      <c r="J37" s="620">
        <v>110</v>
      </c>
      <c r="K37" s="620">
        <v>410</v>
      </c>
      <c r="L37" s="620">
        <v>555</v>
      </c>
      <c r="M37" s="620">
        <v>165</v>
      </c>
      <c r="N37" s="620">
        <v>255</v>
      </c>
      <c r="O37" s="620">
        <v>130</v>
      </c>
      <c r="P37" s="620">
        <v>80</v>
      </c>
      <c r="Q37" s="718">
        <v>51</v>
      </c>
      <c r="R37" s="59"/>
      <c r="S37" s="78"/>
      <c r="T37" s="616"/>
      <c r="U37" s="616"/>
    </row>
    <row r="38" spans="1:21" s="7" customFormat="1" ht="12" customHeight="1" x14ac:dyDescent="0.2">
      <c r="A38" s="68">
        <v>52</v>
      </c>
      <c r="B38" s="79" t="s">
        <v>128</v>
      </c>
      <c r="C38" s="678">
        <v>3325</v>
      </c>
      <c r="D38" s="620">
        <v>115</v>
      </c>
      <c r="E38" s="620">
        <v>100</v>
      </c>
      <c r="F38" s="620">
        <v>135</v>
      </c>
      <c r="G38" s="620">
        <v>130</v>
      </c>
      <c r="H38" s="620">
        <v>70</v>
      </c>
      <c r="I38" s="620">
        <v>185</v>
      </c>
      <c r="J38" s="620">
        <v>180</v>
      </c>
      <c r="K38" s="620">
        <v>735</v>
      </c>
      <c r="L38" s="620">
        <v>605</v>
      </c>
      <c r="M38" s="620">
        <v>240</v>
      </c>
      <c r="N38" s="620">
        <v>335</v>
      </c>
      <c r="O38" s="620">
        <v>330</v>
      </c>
      <c r="P38" s="620">
        <v>165</v>
      </c>
      <c r="Q38" s="718">
        <v>52</v>
      </c>
      <c r="R38" s="59"/>
      <c r="S38" s="78"/>
      <c r="T38" s="616"/>
      <c r="U38" s="616"/>
    </row>
    <row r="39" spans="1:21" s="7" customFormat="1" ht="12" customHeight="1" x14ac:dyDescent="0.2">
      <c r="A39" s="68">
        <v>53</v>
      </c>
      <c r="B39" s="79" t="s">
        <v>58</v>
      </c>
      <c r="C39" s="678">
        <v>1910</v>
      </c>
      <c r="D39" s="620">
        <v>50</v>
      </c>
      <c r="E39" s="620">
        <v>65</v>
      </c>
      <c r="F39" s="620">
        <v>100</v>
      </c>
      <c r="G39" s="620">
        <v>110</v>
      </c>
      <c r="H39" s="620">
        <v>65</v>
      </c>
      <c r="I39" s="620">
        <v>135</v>
      </c>
      <c r="J39" s="620">
        <v>100</v>
      </c>
      <c r="K39" s="620">
        <v>345</v>
      </c>
      <c r="L39" s="620">
        <v>410</v>
      </c>
      <c r="M39" s="620">
        <v>170</v>
      </c>
      <c r="N39" s="620">
        <v>210</v>
      </c>
      <c r="O39" s="620">
        <v>115</v>
      </c>
      <c r="P39" s="620">
        <v>40</v>
      </c>
      <c r="Q39" s="718">
        <v>53</v>
      </c>
      <c r="R39" s="59"/>
      <c r="S39" s="78"/>
      <c r="T39" s="616"/>
      <c r="U39" s="616"/>
    </row>
    <row r="40" spans="1:21" s="7" customFormat="1" ht="12.95" customHeight="1" x14ac:dyDescent="0.2">
      <c r="A40" s="68">
        <v>54</v>
      </c>
      <c r="B40" s="79" t="s">
        <v>131</v>
      </c>
      <c r="C40" s="678">
        <v>610</v>
      </c>
      <c r="D40" s="620">
        <v>10</v>
      </c>
      <c r="E40" s="620">
        <v>20</v>
      </c>
      <c r="F40" s="620">
        <v>20</v>
      </c>
      <c r="G40" s="620">
        <v>35</v>
      </c>
      <c r="H40" s="620">
        <v>15</v>
      </c>
      <c r="I40" s="620">
        <v>45</v>
      </c>
      <c r="J40" s="620">
        <v>45</v>
      </c>
      <c r="K40" s="620">
        <v>100</v>
      </c>
      <c r="L40" s="620">
        <v>130</v>
      </c>
      <c r="M40" s="620">
        <v>55</v>
      </c>
      <c r="N40" s="620">
        <v>85</v>
      </c>
      <c r="O40" s="620">
        <v>40</v>
      </c>
      <c r="P40" s="620">
        <v>10</v>
      </c>
      <c r="Q40" s="718">
        <v>54</v>
      </c>
      <c r="R40" s="59"/>
      <c r="S40" s="78"/>
      <c r="T40" s="616"/>
      <c r="U40" s="616"/>
    </row>
    <row r="41" spans="1:21" s="7" customFormat="1" ht="12.95" customHeight="1" x14ac:dyDescent="0.2">
      <c r="A41" s="68">
        <v>55</v>
      </c>
      <c r="B41" s="79" t="s">
        <v>159</v>
      </c>
      <c r="C41" s="678">
        <v>3025</v>
      </c>
      <c r="D41" s="620">
        <v>95</v>
      </c>
      <c r="E41" s="620">
        <v>95</v>
      </c>
      <c r="F41" s="620">
        <v>130</v>
      </c>
      <c r="G41" s="620">
        <v>130</v>
      </c>
      <c r="H41" s="620">
        <v>70</v>
      </c>
      <c r="I41" s="620">
        <v>220</v>
      </c>
      <c r="J41" s="620">
        <v>220</v>
      </c>
      <c r="K41" s="620">
        <v>720</v>
      </c>
      <c r="L41" s="620">
        <v>590</v>
      </c>
      <c r="M41" s="620">
        <v>205</v>
      </c>
      <c r="N41" s="620">
        <v>265</v>
      </c>
      <c r="O41" s="620">
        <v>170</v>
      </c>
      <c r="P41" s="620">
        <v>110</v>
      </c>
      <c r="Q41" s="718">
        <v>55</v>
      </c>
      <c r="R41" s="59"/>
      <c r="S41" s="78"/>
      <c r="T41" s="616"/>
      <c r="U41" s="616"/>
    </row>
    <row r="42" spans="1:21" s="7" customFormat="1" ht="12.95" customHeight="1" x14ac:dyDescent="0.2">
      <c r="A42" s="68">
        <v>61</v>
      </c>
      <c r="B42" s="79" t="s">
        <v>62</v>
      </c>
      <c r="C42" s="678">
        <v>2375</v>
      </c>
      <c r="D42" s="620">
        <v>70</v>
      </c>
      <c r="E42" s="620">
        <v>65</v>
      </c>
      <c r="F42" s="620">
        <v>90</v>
      </c>
      <c r="G42" s="620">
        <v>115</v>
      </c>
      <c r="H42" s="620">
        <v>70</v>
      </c>
      <c r="I42" s="620">
        <v>185</v>
      </c>
      <c r="J42" s="620">
        <v>115</v>
      </c>
      <c r="K42" s="620">
        <v>420</v>
      </c>
      <c r="L42" s="620">
        <v>520</v>
      </c>
      <c r="M42" s="620">
        <v>190</v>
      </c>
      <c r="N42" s="620">
        <v>240</v>
      </c>
      <c r="O42" s="620">
        <v>190</v>
      </c>
      <c r="P42" s="620">
        <v>100</v>
      </c>
      <c r="Q42" s="718">
        <v>61</v>
      </c>
      <c r="R42" s="59"/>
      <c r="S42" s="78"/>
      <c r="T42" s="616"/>
      <c r="U42" s="616"/>
    </row>
    <row r="43" spans="1:21" s="7" customFormat="1" ht="12.95" customHeight="1" x14ac:dyDescent="0.2">
      <c r="A43" s="68">
        <v>62</v>
      </c>
      <c r="B43" s="79" t="s">
        <v>63</v>
      </c>
      <c r="C43" s="678">
        <v>1035</v>
      </c>
      <c r="D43" s="620">
        <v>35</v>
      </c>
      <c r="E43" s="620">
        <v>35</v>
      </c>
      <c r="F43" s="620">
        <v>60</v>
      </c>
      <c r="G43" s="620">
        <v>65</v>
      </c>
      <c r="H43" s="620">
        <v>25</v>
      </c>
      <c r="I43" s="620">
        <v>80</v>
      </c>
      <c r="J43" s="620">
        <v>65</v>
      </c>
      <c r="K43" s="620">
        <v>210</v>
      </c>
      <c r="L43" s="620">
        <v>195</v>
      </c>
      <c r="M43" s="620">
        <v>75</v>
      </c>
      <c r="N43" s="620">
        <v>100</v>
      </c>
      <c r="O43" s="620">
        <v>55</v>
      </c>
      <c r="P43" s="620">
        <v>35</v>
      </c>
      <c r="Q43" s="718">
        <v>62</v>
      </c>
      <c r="R43" s="59"/>
      <c r="S43" s="78"/>
      <c r="T43" s="616"/>
      <c r="U43" s="616"/>
    </row>
    <row r="44" spans="1:21" s="7" customFormat="1" ht="11.45" customHeight="1" x14ac:dyDescent="0.2">
      <c r="A44" s="68">
        <v>63</v>
      </c>
      <c r="B44" s="79" t="s">
        <v>64</v>
      </c>
      <c r="C44" s="678">
        <v>560</v>
      </c>
      <c r="D44" s="620">
        <v>15</v>
      </c>
      <c r="E44" s="620">
        <v>30</v>
      </c>
      <c r="F44" s="620">
        <v>35</v>
      </c>
      <c r="G44" s="620">
        <v>40</v>
      </c>
      <c r="H44" s="620">
        <v>15</v>
      </c>
      <c r="I44" s="620">
        <v>25</v>
      </c>
      <c r="J44" s="620">
        <v>20</v>
      </c>
      <c r="K44" s="620">
        <v>120</v>
      </c>
      <c r="L44" s="620">
        <v>125</v>
      </c>
      <c r="M44" s="620">
        <v>40</v>
      </c>
      <c r="N44" s="620">
        <v>55</v>
      </c>
      <c r="O44" s="620">
        <v>35</v>
      </c>
      <c r="P44" s="620">
        <v>10</v>
      </c>
      <c r="Q44" s="718">
        <v>63</v>
      </c>
      <c r="R44" s="59"/>
      <c r="S44" s="78"/>
      <c r="T44" s="616"/>
      <c r="U44" s="616"/>
    </row>
    <row r="45" spans="1:21" s="7" customFormat="1" ht="11.45" customHeight="1" x14ac:dyDescent="0.2">
      <c r="A45" s="68">
        <v>64</v>
      </c>
      <c r="B45" s="79" t="s">
        <v>65</v>
      </c>
      <c r="C45" s="678">
        <v>345</v>
      </c>
      <c r="D45" s="620">
        <v>10</v>
      </c>
      <c r="E45" s="620">
        <v>15</v>
      </c>
      <c r="F45" s="620">
        <v>10</v>
      </c>
      <c r="G45" s="620">
        <v>30</v>
      </c>
      <c r="H45" s="620">
        <v>20</v>
      </c>
      <c r="I45" s="620">
        <v>25</v>
      </c>
      <c r="J45" s="620">
        <v>15</v>
      </c>
      <c r="K45" s="620">
        <v>55</v>
      </c>
      <c r="L45" s="620">
        <v>95</v>
      </c>
      <c r="M45" s="620">
        <v>20</v>
      </c>
      <c r="N45" s="620">
        <v>25</v>
      </c>
      <c r="O45" s="620">
        <v>15</v>
      </c>
      <c r="P45" s="620">
        <v>10</v>
      </c>
      <c r="Q45" s="718">
        <v>64</v>
      </c>
      <c r="R45" s="59"/>
      <c r="S45" s="78"/>
      <c r="T45" s="616"/>
      <c r="U45" s="616"/>
    </row>
    <row r="46" spans="1:21" s="7" customFormat="1" ht="11.45" customHeight="1" x14ac:dyDescent="0.2">
      <c r="A46" s="68">
        <v>65</v>
      </c>
      <c r="B46" s="79" t="s">
        <v>66</v>
      </c>
      <c r="C46" s="678">
        <v>575</v>
      </c>
      <c r="D46" s="620">
        <v>10</v>
      </c>
      <c r="E46" s="620">
        <v>10</v>
      </c>
      <c r="F46" s="620">
        <v>25</v>
      </c>
      <c r="G46" s="620">
        <v>30</v>
      </c>
      <c r="H46" s="620">
        <v>25</v>
      </c>
      <c r="I46" s="620">
        <v>50</v>
      </c>
      <c r="J46" s="620">
        <v>35</v>
      </c>
      <c r="K46" s="620">
        <v>90</v>
      </c>
      <c r="L46" s="620">
        <v>165</v>
      </c>
      <c r="M46" s="620">
        <v>55</v>
      </c>
      <c r="N46" s="620">
        <v>40</v>
      </c>
      <c r="O46" s="620">
        <v>30</v>
      </c>
      <c r="P46" s="620">
        <v>15</v>
      </c>
      <c r="Q46" s="718">
        <v>65</v>
      </c>
      <c r="R46" s="59"/>
      <c r="S46" s="78"/>
      <c r="T46" s="616"/>
      <c r="U46" s="616"/>
    </row>
    <row r="47" spans="1:21" s="7" customFormat="1" ht="12.95" customHeight="1" x14ac:dyDescent="0.2">
      <c r="A47" s="68">
        <v>66</v>
      </c>
      <c r="B47" s="79" t="s">
        <v>67</v>
      </c>
      <c r="C47" s="678">
        <v>2430</v>
      </c>
      <c r="D47" s="620">
        <v>70</v>
      </c>
      <c r="E47" s="620">
        <v>70</v>
      </c>
      <c r="F47" s="620">
        <v>120</v>
      </c>
      <c r="G47" s="620">
        <v>135</v>
      </c>
      <c r="H47" s="620">
        <v>85</v>
      </c>
      <c r="I47" s="620">
        <v>190</v>
      </c>
      <c r="J47" s="620">
        <v>145</v>
      </c>
      <c r="K47" s="620">
        <v>495</v>
      </c>
      <c r="L47" s="620">
        <v>540</v>
      </c>
      <c r="M47" s="620">
        <v>150</v>
      </c>
      <c r="N47" s="620">
        <v>250</v>
      </c>
      <c r="O47" s="620">
        <v>125</v>
      </c>
      <c r="P47" s="620">
        <v>50</v>
      </c>
      <c r="Q47" s="718">
        <v>66</v>
      </c>
      <c r="R47" s="59"/>
      <c r="S47" s="78"/>
      <c r="T47" s="616"/>
      <c r="U47" s="616"/>
    </row>
    <row r="48" spans="1:21" s="7" customFormat="1" ht="13.15" customHeight="1" x14ac:dyDescent="0.2">
      <c r="A48" s="68">
        <v>71</v>
      </c>
      <c r="B48" s="79" t="s">
        <v>68</v>
      </c>
      <c r="C48" s="678">
        <v>1720</v>
      </c>
      <c r="D48" s="620">
        <v>45</v>
      </c>
      <c r="E48" s="620">
        <v>55</v>
      </c>
      <c r="F48" s="620">
        <v>70</v>
      </c>
      <c r="G48" s="620">
        <v>80</v>
      </c>
      <c r="H48" s="620">
        <v>45</v>
      </c>
      <c r="I48" s="620">
        <v>145</v>
      </c>
      <c r="J48" s="620">
        <v>110</v>
      </c>
      <c r="K48" s="620">
        <v>330</v>
      </c>
      <c r="L48" s="620">
        <v>365</v>
      </c>
      <c r="M48" s="620">
        <v>125</v>
      </c>
      <c r="N48" s="620">
        <v>180</v>
      </c>
      <c r="O48" s="620">
        <v>130</v>
      </c>
      <c r="P48" s="620">
        <v>40</v>
      </c>
      <c r="Q48" s="718">
        <v>71</v>
      </c>
      <c r="R48" s="59"/>
      <c r="S48" s="78"/>
      <c r="T48" s="616"/>
      <c r="U48" s="616"/>
    </row>
    <row r="49" spans="1:21" s="7" customFormat="1" ht="12.95" customHeight="1" x14ac:dyDescent="0.2">
      <c r="A49" s="68">
        <v>72</v>
      </c>
      <c r="B49" s="79" t="s">
        <v>69</v>
      </c>
      <c r="C49" s="678">
        <v>2965</v>
      </c>
      <c r="D49" s="620">
        <v>90</v>
      </c>
      <c r="E49" s="620">
        <v>100</v>
      </c>
      <c r="F49" s="620">
        <v>145</v>
      </c>
      <c r="G49" s="620">
        <v>185</v>
      </c>
      <c r="H49" s="620">
        <v>125</v>
      </c>
      <c r="I49" s="620">
        <v>215</v>
      </c>
      <c r="J49" s="620">
        <v>155</v>
      </c>
      <c r="K49" s="620">
        <v>625</v>
      </c>
      <c r="L49" s="620">
        <v>670</v>
      </c>
      <c r="M49" s="620">
        <v>165</v>
      </c>
      <c r="N49" s="620">
        <v>265</v>
      </c>
      <c r="O49" s="620">
        <v>155</v>
      </c>
      <c r="P49" s="620">
        <v>65</v>
      </c>
      <c r="Q49" s="718">
        <v>72</v>
      </c>
      <c r="R49" s="59"/>
      <c r="S49" s="78"/>
      <c r="T49" s="616"/>
      <c r="U49" s="616"/>
    </row>
    <row r="50" spans="1:21" s="7" customFormat="1" ht="12.95" customHeight="1" x14ac:dyDescent="0.2">
      <c r="A50" s="68">
        <v>81</v>
      </c>
      <c r="B50" s="79" t="s">
        <v>4</v>
      </c>
      <c r="C50" s="678">
        <v>1665</v>
      </c>
      <c r="D50" s="620">
        <v>65</v>
      </c>
      <c r="E50" s="620">
        <v>55</v>
      </c>
      <c r="F50" s="620">
        <v>80</v>
      </c>
      <c r="G50" s="620">
        <v>90</v>
      </c>
      <c r="H50" s="620">
        <v>40</v>
      </c>
      <c r="I50" s="620">
        <v>125</v>
      </c>
      <c r="J50" s="620">
        <v>130</v>
      </c>
      <c r="K50" s="620">
        <v>370</v>
      </c>
      <c r="L50" s="620">
        <v>340</v>
      </c>
      <c r="M50" s="620">
        <v>90</v>
      </c>
      <c r="N50" s="620">
        <v>155</v>
      </c>
      <c r="O50" s="620">
        <v>90</v>
      </c>
      <c r="P50" s="620">
        <v>40</v>
      </c>
      <c r="Q50" s="718">
        <v>81</v>
      </c>
      <c r="R50" s="59"/>
      <c r="S50" s="78"/>
      <c r="T50" s="616"/>
      <c r="U50" s="616"/>
    </row>
    <row r="51" spans="1:21" s="7" customFormat="1" ht="12.95" customHeight="1" x14ac:dyDescent="0.2">
      <c r="A51" s="68">
        <v>82</v>
      </c>
      <c r="B51" s="79" t="s">
        <v>70</v>
      </c>
      <c r="C51" s="678">
        <v>2470</v>
      </c>
      <c r="D51" s="620">
        <v>80</v>
      </c>
      <c r="E51" s="620">
        <v>85</v>
      </c>
      <c r="F51" s="620">
        <v>115</v>
      </c>
      <c r="G51" s="620">
        <v>100</v>
      </c>
      <c r="H51" s="620">
        <v>75</v>
      </c>
      <c r="I51" s="620">
        <v>195</v>
      </c>
      <c r="J51" s="620">
        <v>170</v>
      </c>
      <c r="K51" s="620">
        <v>555</v>
      </c>
      <c r="L51" s="620">
        <v>500</v>
      </c>
      <c r="M51" s="620">
        <v>145</v>
      </c>
      <c r="N51" s="620">
        <v>245</v>
      </c>
      <c r="O51" s="620">
        <v>145</v>
      </c>
      <c r="P51" s="620">
        <v>55</v>
      </c>
      <c r="Q51" s="718">
        <v>82</v>
      </c>
      <c r="R51" s="59"/>
      <c r="S51" s="78"/>
      <c r="T51" s="616"/>
      <c r="U51" s="616"/>
    </row>
    <row r="52" spans="1:21" s="7" customFormat="1" ht="12.95" customHeight="1" x14ac:dyDescent="0.2">
      <c r="A52" s="68">
        <v>83</v>
      </c>
      <c r="B52" s="79" t="s">
        <v>71</v>
      </c>
      <c r="C52" s="678">
        <v>1570</v>
      </c>
      <c r="D52" s="620">
        <v>40</v>
      </c>
      <c r="E52" s="620">
        <v>40</v>
      </c>
      <c r="F52" s="620">
        <v>60</v>
      </c>
      <c r="G52" s="620">
        <v>85</v>
      </c>
      <c r="H52" s="620">
        <v>40</v>
      </c>
      <c r="I52" s="620">
        <v>120</v>
      </c>
      <c r="J52" s="620">
        <v>90</v>
      </c>
      <c r="K52" s="620">
        <v>310</v>
      </c>
      <c r="L52" s="620">
        <v>320</v>
      </c>
      <c r="M52" s="620">
        <v>105</v>
      </c>
      <c r="N52" s="620">
        <v>155</v>
      </c>
      <c r="O52" s="620">
        <v>115</v>
      </c>
      <c r="P52" s="620">
        <v>95</v>
      </c>
      <c r="Q52" s="718">
        <v>83</v>
      </c>
      <c r="R52" s="59"/>
      <c r="S52" s="78"/>
      <c r="T52" s="616"/>
      <c r="U52" s="616"/>
    </row>
    <row r="53" spans="1:21" s="7" customFormat="1" ht="12.95" customHeight="1" x14ac:dyDescent="0.2">
      <c r="A53" s="68">
        <v>91</v>
      </c>
      <c r="B53" s="79" t="s">
        <v>72</v>
      </c>
      <c r="C53" s="678">
        <v>1545</v>
      </c>
      <c r="D53" s="620">
        <v>50</v>
      </c>
      <c r="E53" s="620">
        <v>60</v>
      </c>
      <c r="F53" s="620">
        <v>65</v>
      </c>
      <c r="G53" s="620">
        <v>65</v>
      </c>
      <c r="H53" s="620">
        <v>55</v>
      </c>
      <c r="I53" s="620">
        <v>115</v>
      </c>
      <c r="J53" s="620">
        <v>145</v>
      </c>
      <c r="K53" s="620">
        <v>360</v>
      </c>
      <c r="L53" s="620">
        <v>285</v>
      </c>
      <c r="M53" s="620">
        <v>70</v>
      </c>
      <c r="N53" s="620">
        <v>125</v>
      </c>
      <c r="O53" s="620">
        <v>110</v>
      </c>
      <c r="P53" s="620">
        <v>40</v>
      </c>
      <c r="Q53" s="718">
        <v>91</v>
      </c>
      <c r="R53" s="59"/>
      <c r="S53" s="78"/>
      <c r="T53" s="616"/>
      <c r="U53" s="616"/>
    </row>
    <row r="54" spans="1:21" s="7" customFormat="1" ht="12.95" customHeight="1" x14ac:dyDescent="0.2">
      <c r="A54" s="68">
        <v>92</v>
      </c>
      <c r="B54" s="79" t="s">
        <v>73</v>
      </c>
      <c r="C54" s="678">
        <v>175</v>
      </c>
      <c r="D54" s="620">
        <v>10</v>
      </c>
      <c r="E54" s="620">
        <v>15</v>
      </c>
      <c r="F54" s="620">
        <v>20</v>
      </c>
      <c r="G54" s="620">
        <v>20</v>
      </c>
      <c r="H54" s="620">
        <v>10</v>
      </c>
      <c r="I54" s="620">
        <v>15</v>
      </c>
      <c r="J54" s="620">
        <v>10</v>
      </c>
      <c r="K54" s="620">
        <v>40</v>
      </c>
      <c r="L54" s="620">
        <v>15</v>
      </c>
      <c r="M54" s="620">
        <v>5</v>
      </c>
      <c r="N54" s="620">
        <v>5</v>
      </c>
      <c r="O54" s="620">
        <v>0</v>
      </c>
      <c r="P54" s="620">
        <v>0</v>
      </c>
      <c r="Q54" s="718">
        <v>92</v>
      </c>
      <c r="R54" s="59"/>
      <c r="S54" s="78"/>
      <c r="T54" s="616"/>
      <c r="U54" s="616"/>
    </row>
    <row r="55" spans="1:21" s="7" customFormat="1" ht="12.95" customHeight="1" x14ac:dyDescent="0.2">
      <c r="A55" s="68">
        <v>93</v>
      </c>
      <c r="B55" s="79" t="s">
        <v>74</v>
      </c>
      <c r="C55" s="678">
        <v>1655</v>
      </c>
      <c r="D55" s="620">
        <v>40</v>
      </c>
      <c r="E55" s="620">
        <v>45</v>
      </c>
      <c r="F55" s="620">
        <v>80</v>
      </c>
      <c r="G55" s="620">
        <v>80</v>
      </c>
      <c r="H55" s="620">
        <v>55</v>
      </c>
      <c r="I55" s="620">
        <v>135</v>
      </c>
      <c r="J55" s="620">
        <v>120</v>
      </c>
      <c r="K55" s="620">
        <v>345</v>
      </c>
      <c r="L55" s="620">
        <v>330</v>
      </c>
      <c r="M55" s="620">
        <v>110</v>
      </c>
      <c r="N55" s="620">
        <v>180</v>
      </c>
      <c r="O55" s="620">
        <v>100</v>
      </c>
      <c r="P55" s="620">
        <v>35</v>
      </c>
      <c r="Q55" s="718">
        <v>93</v>
      </c>
      <c r="R55" s="59"/>
      <c r="S55" s="78"/>
      <c r="T55" s="616"/>
      <c r="U55" s="616"/>
    </row>
    <row r="56" spans="1:21" s="7" customFormat="1" ht="12.95" customHeight="1" x14ac:dyDescent="0.2">
      <c r="A56" s="68">
        <v>94</v>
      </c>
      <c r="B56" s="79" t="s">
        <v>75</v>
      </c>
      <c r="C56" s="678">
        <v>2245</v>
      </c>
      <c r="D56" s="620">
        <v>60</v>
      </c>
      <c r="E56" s="620">
        <v>70</v>
      </c>
      <c r="F56" s="620">
        <v>80</v>
      </c>
      <c r="G56" s="620">
        <v>115</v>
      </c>
      <c r="H56" s="620">
        <v>65</v>
      </c>
      <c r="I56" s="620">
        <v>165</v>
      </c>
      <c r="J56" s="620">
        <v>145</v>
      </c>
      <c r="K56" s="620">
        <v>455</v>
      </c>
      <c r="L56" s="620">
        <v>455</v>
      </c>
      <c r="M56" s="620">
        <v>185</v>
      </c>
      <c r="N56" s="620">
        <v>225</v>
      </c>
      <c r="O56" s="620">
        <v>140</v>
      </c>
      <c r="P56" s="620">
        <v>80</v>
      </c>
      <c r="Q56" s="718">
        <v>94</v>
      </c>
      <c r="R56" s="59"/>
      <c r="S56" s="78"/>
      <c r="T56" s="616"/>
      <c r="U56" s="616"/>
    </row>
    <row r="57" spans="1:21" s="7" customFormat="1" ht="12.95" customHeight="1" x14ac:dyDescent="0.2">
      <c r="A57" s="68">
        <v>101</v>
      </c>
      <c r="B57" s="79" t="s">
        <v>76</v>
      </c>
      <c r="C57" s="678">
        <v>3130</v>
      </c>
      <c r="D57" s="620">
        <v>75</v>
      </c>
      <c r="E57" s="620">
        <v>120</v>
      </c>
      <c r="F57" s="620">
        <v>160</v>
      </c>
      <c r="G57" s="620">
        <v>180</v>
      </c>
      <c r="H57" s="620">
        <v>95</v>
      </c>
      <c r="I57" s="620">
        <v>195</v>
      </c>
      <c r="J57" s="620">
        <v>170</v>
      </c>
      <c r="K57" s="620">
        <v>655</v>
      </c>
      <c r="L57" s="620">
        <v>690</v>
      </c>
      <c r="M57" s="620">
        <v>275</v>
      </c>
      <c r="N57" s="620">
        <v>300</v>
      </c>
      <c r="O57" s="620">
        <v>155</v>
      </c>
      <c r="P57" s="620">
        <v>65</v>
      </c>
      <c r="Q57" s="718">
        <v>101</v>
      </c>
      <c r="R57" s="59"/>
      <c r="S57" s="78"/>
      <c r="T57" s="616"/>
      <c r="U57" s="616"/>
    </row>
    <row r="58" spans="1:21" s="7" customFormat="1" ht="12.95" customHeight="1" x14ac:dyDescent="0.2">
      <c r="A58" s="68">
        <v>102</v>
      </c>
      <c r="B58" s="79" t="s">
        <v>77</v>
      </c>
      <c r="C58" s="678">
        <v>110</v>
      </c>
      <c r="D58" s="620">
        <v>5</v>
      </c>
      <c r="E58" s="620">
        <v>5</v>
      </c>
      <c r="F58" s="620">
        <v>5</v>
      </c>
      <c r="G58" s="620">
        <v>0</v>
      </c>
      <c r="H58" s="620">
        <v>5</v>
      </c>
      <c r="I58" s="620">
        <v>5</v>
      </c>
      <c r="J58" s="620">
        <v>10</v>
      </c>
      <c r="K58" s="620">
        <v>20</v>
      </c>
      <c r="L58" s="620">
        <v>20</v>
      </c>
      <c r="M58" s="620">
        <v>15</v>
      </c>
      <c r="N58" s="620">
        <v>10</v>
      </c>
      <c r="O58" s="620">
        <v>5</v>
      </c>
      <c r="P58" s="620">
        <v>5</v>
      </c>
      <c r="Q58" s="718">
        <v>102</v>
      </c>
      <c r="R58" s="59"/>
      <c r="S58" s="78"/>
      <c r="T58" s="616"/>
      <c r="U58" s="616"/>
    </row>
    <row r="59" spans="1:21" s="7" customFormat="1" ht="12.95" customHeight="1" x14ac:dyDescent="0.2">
      <c r="A59" s="68">
        <v>103</v>
      </c>
      <c r="B59" s="79" t="s">
        <v>78</v>
      </c>
      <c r="C59" s="678">
        <v>950</v>
      </c>
      <c r="D59" s="620">
        <v>35</v>
      </c>
      <c r="E59" s="620">
        <v>50</v>
      </c>
      <c r="F59" s="620">
        <v>70</v>
      </c>
      <c r="G59" s="620">
        <v>90</v>
      </c>
      <c r="H59" s="620">
        <v>30</v>
      </c>
      <c r="I59" s="620">
        <v>55</v>
      </c>
      <c r="J59" s="620">
        <v>35</v>
      </c>
      <c r="K59" s="620">
        <v>240</v>
      </c>
      <c r="L59" s="620">
        <v>190</v>
      </c>
      <c r="M59" s="620">
        <v>45</v>
      </c>
      <c r="N59" s="620">
        <v>50</v>
      </c>
      <c r="O59" s="620">
        <v>30</v>
      </c>
      <c r="P59" s="620">
        <v>20</v>
      </c>
      <c r="Q59" s="718">
        <v>103</v>
      </c>
      <c r="R59" s="59"/>
      <c r="S59" s="78"/>
      <c r="T59" s="616"/>
      <c r="U59" s="616"/>
    </row>
    <row r="60" spans="1:21" s="7" customFormat="1" ht="12" customHeight="1" x14ac:dyDescent="0.2">
      <c r="A60" s="68">
        <v>105</v>
      </c>
      <c r="B60" s="79" t="s">
        <v>79</v>
      </c>
      <c r="C60" s="678">
        <v>550</v>
      </c>
      <c r="D60" s="620">
        <v>15</v>
      </c>
      <c r="E60" s="620">
        <v>20</v>
      </c>
      <c r="F60" s="620">
        <v>30</v>
      </c>
      <c r="G60" s="620">
        <v>45</v>
      </c>
      <c r="H60" s="620">
        <v>15</v>
      </c>
      <c r="I60" s="620">
        <v>30</v>
      </c>
      <c r="J60" s="620">
        <v>25</v>
      </c>
      <c r="K60" s="620">
        <v>105</v>
      </c>
      <c r="L60" s="620">
        <v>125</v>
      </c>
      <c r="M60" s="620">
        <v>30</v>
      </c>
      <c r="N60" s="620">
        <v>60</v>
      </c>
      <c r="O60" s="620">
        <v>45</v>
      </c>
      <c r="P60" s="620">
        <v>5</v>
      </c>
      <c r="Q60" s="718">
        <v>105</v>
      </c>
      <c r="R60" s="59"/>
      <c r="S60" s="78"/>
      <c r="T60" s="616"/>
      <c r="U60" s="616"/>
    </row>
    <row r="61" spans="1:21" s="7" customFormat="1" ht="12.95" customHeight="1" x14ac:dyDescent="0.2">
      <c r="A61" s="68">
        <v>106</v>
      </c>
      <c r="B61" s="79" t="s">
        <v>80</v>
      </c>
      <c r="C61" s="678">
        <v>975</v>
      </c>
      <c r="D61" s="620">
        <v>15</v>
      </c>
      <c r="E61" s="620">
        <v>25</v>
      </c>
      <c r="F61" s="620">
        <v>50</v>
      </c>
      <c r="G61" s="620">
        <v>55</v>
      </c>
      <c r="H61" s="620">
        <v>20</v>
      </c>
      <c r="I61" s="620">
        <v>55</v>
      </c>
      <c r="J61" s="620">
        <v>55</v>
      </c>
      <c r="K61" s="620">
        <v>210</v>
      </c>
      <c r="L61" s="620">
        <v>170</v>
      </c>
      <c r="M61" s="620">
        <v>90</v>
      </c>
      <c r="N61" s="620">
        <v>130</v>
      </c>
      <c r="O61" s="620">
        <v>75</v>
      </c>
      <c r="P61" s="620">
        <v>25</v>
      </c>
      <c r="Q61" s="718">
        <v>106</v>
      </c>
      <c r="R61" s="59"/>
      <c r="S61" s="78"/>
      <c r="T61" s="616"/>
      <c r="U61" s="616"/>
    </row>
    <row r="62" spans="1:21" s="7" customFormat="1" ht="12" customHeight="1" x14ac:dyDescent="0.2">
      <c r="A62" s="68">
        <v>107</v>
      </c>
      <c r="B62" s="79" t="s">
        <v>81</v>
      </c>
      <c r="C62" s="678">
        <v>2100</v>
      </c>
      <c r="D62" s="620">
        <v>40</v>
      </c>
      <c r="E62" s="620">
        <v>55</v>
      </c>
      <c r="F62" s="620">
        <v>75</v>
      </c>
      <c r="G62" s="620">
        <v>115</v>
      </c>
      <c r="H62" s="620">
        <v>70</v>
      </c>
      <c r="I62" s="620">
        <v>145</v>
      </c>
      <c r="J62" s="620">
        <v>100</v>
      </c>
      <c r="K62" s="620">
        <v>420</v>
      </c>
      <c r="L62" s="620">
        <v>510</v>
      </c>
      <c r="M62" s="620">
        <v>165</v>
      </c>
      <c r="N62" s="620">
        <v>225</v>
      </c>
      <c r="O62" s="620">
        <v>130</v>
      </c>
      <c r="P62" s="620">
        <v>55</v>
      </c>
      <c r="Q62" s="718">
        <v>107</v>
      </c>
      <c r="R62" s="59"/>
      <c r="S62" s="78"/>
      <c r="T62" s="616"/>
      <c r="U62" s="616"/>
    </row>
    <row r="63" spans="1:21" s="7" customFormat="1" ht="12.95" customHeight="1" x14ac:dyDescent="0.2">
      <c r="A63" s="68">
        <v>108</v>
      </c>
      <c r="B63" s="79" t="s">
        <v>377</v>
      </c>
      <c r="C63" s="678">
        <v>1115</v>
      </c>
      <c r="D63" s="620">
        <v>20</v>
      </c>
      <c r="E63" s="620">
        <v>35</v>
      </c>
      <c r="F63" s="620">
        <v>50</v>
      </c>
      <c r="G63" s="620">
        <v>45</v>
      </c>
      <c r="H63" s="620">
        <v>35</v>
      </c>
      <c r="I63" s="620">
        <v>85</v>
      </c>
      <c r="J63" s="620">
        <v>50</v>
      </c>
      <c r="K63" s="620">
        <v>225</v>
      </c>
      <c r="L63" s="620">
        <v>240</v>
      </c>
      <c r="M63" s="620">
        <v>75</v>
      </c>
      <c r="N63" s="620">
        <v>135</v>
      </c>
      <c r="O63" s="620">
        <v>85</v>
      </c>
      <c r="P63" s="620">
        <v>35</v>
      </c>
      <c r="Q63" s="718">
        <v>108</v>
      </c>
      <c r="R63" s="59"/>
      <c r="S63" s="78"/>
      <c r="T63" s="616"/>
      <c r="U63" s="616"/>
    </row>
    <row r="64" spans="1:21" s="7" customFormat="1" ht="10.9" customHeight="1" x14ac:dyDescent="0.2">
      <c r="A64" s="68">
        <v>109</v>
      </c>
      <c r="B64" s="79" t="s">
        <v>141</v>
      </c>
      <c r="C64" s="678">
        <v>530</v>
      </c>
      <c r="D64" s="620">
        <v>10</v>
      </c>
      <c r="E64" s="620">
        <v>10</v>
      </c>
      <c r="F64" s="620">
        <v>30</v>
      </c>
      <c r="G64" s="620">
        <v>30</v>
      </c>
      <c r="H64" s="620">
        <v>25</v>
      </c>
      <c r="I64" s="620">
        <v>55</v>
      </c>
      <c r="J64" s="620">
        <v>25</v>
      </c>
      <c r="K64" s="620">
        <v>85</v>
      </c>
      <c r="L64" s="620">
        <v>145</v>
      </c>
      <c r="M64" s="620">
        <v>45</v>
      </c>
      <c r="N64" s="620">
        <v>40</v>
      </c>
      <c r="O64" s="620">
        <v>25</v>
      </c>
      <c r="P64" s="620">
        <v>5</v>
      </c>
      <c r="Q64" s="718">
        <v>109</v>
      </c>
      <c r="R64" s="59"/>
      <c r="S64" s="78"/>
      <c r="T64" s="616"/>
      <c r="U64" s="616"/>
    </row>
    <row r="65" spans="1:21" s="7" customFormat="1" ht="12" customHeight="1" x14ac:dyDescent="0.2">
      <c r="A65" s="68">
        <v>111</v>
      </c>
      <c r="B65" s="79" t="s">
        <v>83</v>
      </c>
      <c r="C65" s="678">
        <v>4590</v>
      </c>
      <c r="D65" s="620">
        <v>150</v>
      </c>
      <c r="E65" s="620">
        <v>160</v>
      </c>
      <c r="F65" s="620">
        <v>120</v>
      </c>
      <c r="G65" s="620">
        <v>155</v>
      </c>
      <c r="H65" s="620">
        <v>75</v>
      </c>
      <c r="I65" s="620">
        <v>300</v>
      </c>
      <c r="J65" s="620">
        <v>370</v>
      </c>
      <c r="K65" s="620">
        <v>1160</v>
      </c>
      <c r="L65" s="620">
        <v>870</v>
      </c>
      <c r="M65" s="620">
        <v>275</v>
      </c>
      <c r="N65" s="620">
        <v>510</v>
      </c>
      <c r="O65" s="620">
        <v>300</v>
      </c>
      <c r="P65" s="620">
        <v>145</v>
      </c>
      <c r="Q65" s="718">
        <v>111</v>
      </c>
      <c r="R65" s="59"/>
      <c r="S65" s="78"/>
      <c r="T65" s="616"/>
      <c r="U65" s="616"/>
    </row>
    <row r="66" spans="1:21" s="7" customFormat="1" ht="11.45" customHeight="1" x14ac:dyDescent="0.2">
      <c r="A66" s="68">
        <v>112</v>
      </c>
      <c r="B66" s="79" t="s">
        <v>84</v>
      </c>
      <c r="C66" s="678">
        <v>5770</v>
      </c>
      <c r="D66" s="620">
        <v>175</v>
      </c>
      <c r="E66" s="620">
        <v>195</v>
      </c>
      <c r="F66" s="620">
        <v>255</v>
      </c>
      <c r="G66" s="620">
        <v>265</v>
      </c>
      <c r="H66" s="620">
        <v>120</v>
      </c>
      <c r="I66" s="620">
        <v>355</v>
      </c>
      <c r="J66" s="620">
        <v>455</v>
      </c>
      <c r="K66" s="620">
        <v>1500</v>
      </c>
      <c r="L66" s="620">
        <v>1070</v>
      </c>
      <c r="M66" s="620">
        <v>275</v>
      </c>
      <c r="N66" s="620">
        <v>555</v>
      </c>
      <c r="O66" s="620">
        <v>360</v>
      </c>
      <c r="P66" s="620">
        <v>190</v>
      </c>
      <c r="Q66" s="718">
        <v>112</v>
      </c>
      <c r="R66" s="59"/>
      <c r="S66" s="78"/>
      <c r="T66" s="616"/>
      <c r="U66" s="616"/>
    </row>
    <row r="67" spans="1:21" s="7" customFormat="1" ht="11.45" customHeight="1" x14ac:dyDescent="0.2">
      <c r="A67" s="68">
        <v>113</v>
      </c>
      <c r="B67" s="79" t="s">
        <v>85</v>
      </c>
      <c r="C67" s="678">
        <v>480</v>
      </c>
      <c r="D67" s="620">
        <v>10</v>
      </c>
      <c r="E67" s="620">
        <v>20</v>
      </c>
      <c r="F67" s="620">
        <v>20</v>
      </c>
      <c r="G67" s="620">
        <v>35</v>
      </c>
      <c r="H67" s="620">
        <v>15</v>
      </c>
      <c r="I67" s="620">
        <v>35</v>
      </c>
      <c r="J67" s="620">
        <v>30</v>
      </c>
      <c r="K67" s="620">
        <v>120</v>
      </c>
      <c r="L67" s="620">
        <v>115</v>
      </c>
      <c r="M67" s="620">
        <v>25</v>
      </c>
      <c r="N67" s="620">
        <v>30</v>
      </c>
      <c r="O67" s="620">
        <v>15</v>
      </c>
      <c r="P67" s="620">
        <v>10</v>
      </c>
      <c r="Q67" s="718">
        <v>113</v>
      </c>
      <c r="R67" s="59"/>
      <c r="S67" s="78"/>
      <c r="T67" s="616"/>
      <c r="U67" s="616"/>
    </row>
    <row r="68" spans="1:21" s="7" customFormat="1" ht="11.45" customHeight="1" x14ac:dyDescent="0.2">
      <c r="A68" s="68">
        <v>121</v>
      </c>
      <c r="B68" s="79" t="s">
        <v>59</v>
      </c>
      <c r="C68" s="678">
        <v>6025</v>
      </c>
      <c r="D68" s="620">
        <v>175</v>
      </c>
      <c r="E68" s="620">
        <v>175</v>
      </c>
      <c r="F68" s="620">
        <v>190</v>
      </c>
      <c r="G68" s="620">
        <v>225</v>
      </c>
      <c r="H68" s="620">
        <v>110</v>
      </c>
      <c r="I68" s="620">
        <v>400</v>
      </c>
      <c r="J68" s="620">
        <v>535</v>
      </c>
      <c r="K68" s="620">
        <v>1505</v>
      </c>
      <c r="L68" s="620">
        <v>1220</v>
      </c>
      <c r="M68" s="620">
        <v>395</v>
      </c>
      <c r="N68" s="620">
        <v>585</v>
      </c>
      <c r="O68" s="620">
        <v>360</v>
      </c>
      <c r="P68" s="620">
        <v>160</v>
      </c>
      <c r="Q68" s="718">
        <v>121</v>
      </c>
      <c r="R68" s="59"/>
      <c r="S68" s="78"/>
      <c r="T68" s="616"/>
      <c r="U68" s="616"/>
    </row>
    <row r="69" spans="1:21" s="7" customFormat="1" ht="11.45" customHeight="1" x14ac:dyDescent="0.2">
      <c r="A69" s="68">
        <v>122</v>
      </c>
      <c r="B69" s="79" t="s">
        <v>60</v>
      </c>
      <c r="C69" s="678">
        <v>5430</v>
      </c>
      <c r="D69" s="620">
        <v>155</v>
      </c>
      <c r="E69" s="620">
        <v>160</v>
      </c>
      <c r="F69" s="620">
        <v>200</v>
      </c>
      <c r="G69" s="620">
        <v>220</v>
      </c>
      <c r="H69" s="620">
        <v>150</v>
      </c>
      <c r="I69" s="620">
        <v>330</v>
      </c>
      <c r="J69" s="620">
        <v>405</v>
      </c>
      <c r="K69" s="620">
        <v>1235</v>
      </c>
      <c r="L69" s="620">
        <v>1080</v>
      </c>
      <c r="M69" s="620">
        <v>350</v>
      </c>
      <c r="N69" s="620">
        <v>545</v>
      </c>
      <c r="O69" s="620">
        <v>390</v>
      </c>
      <c r="P69" s="620">
        <v>210</v>
      </c>
      <c r="Q69" s="718">
        <v>122</v>
      </c>
      <c r="R69" s="59"/>
      <c r="S69" s="78"/>
      <c r="T69" s="616"/>
      <c r="U69" s="616"/>
    </row>
    <row r="70" spans="1:21" s="7" customFormat="1" x14ac:dyDescent="0.2">
      <c r="A70" s="68">
        <v>123</v>
      </c>
      <c r="B70" s="79" t="s">
        <v>61</v>
      </c>
      <c r="C70" s="678">
        <v>2665</v>
      </c>
      <c r="D70" s="620">
        <v>70</v>
      </c>
      <c r="E70" s="620">
        <v>100</v>
      </c>
      <c r="F70" s="620">
        <v>100</v>
      </c>
      <c r="G70" s="620">
        <v>130</v>
      </c>
      <c r="H70" s="620">
        <v>75</v>
      </c>
      <c r="I70" s="620">
        <v>175</v>
      </c>
      <c r="J70" s="620">
        <v>205</v>
      </c>
      <c r="K70" s="620">
        <v>570</v>
      </c>
      <c r="L70" s="620">
        <v>555</v>
      </c>
      <c r="M70" s="620">
        <v>180</v>
      </c>
      <c r="N70" s="620">
        <v>290</v>
      </c>
      <c r="O70" s="620">
        <v>155</v>
      </c>
      <c r="P70" s="620">
        <v>55</v>
      </c>
      <c r="Q70" s="718">
        <v>123</v>
      </c>
      <c r="R70" s="59"/>
      <c r="S70" s="78"/>
      <c r="T70" s="616"/>
      <c r="U70" s="616"/>
    </row>
    <row r="71" spans="1:21" s="7" customFormat="1" ht="8.25" customHeight="1" x14ac:dyDescent="0.2">
      <c r="A71" s="68"/>
      <c r="B71" s="79"/>
      <c r="C71" s="620"/>
      <c r="D71" s="719"/>
      <c r="E71" s="719"/>
      <c r="F71" s="719"/>
      <c r="G71" s="719"/>
      <c r="H71" s="719"/>
      <c r="I71" s="719"/>
      <c r="J71" s="719"/>
      <c r="K71" s="719"/>
      <c r="L71" s="719"/>
      <c r="M71" s="719"/>
      <c r="N71" s="719"/>
      <c r="O71" s="719"/>
      <c r="P71" s="719"/>
      <c r="Q71" s="720"/>
      <c r="R71" s="59"/>
      <c r="S71" s="78"/>
      <c r="T71" s="616"/>
    </row>
    <row r="72" spans="1:21" s="15" customFormat="1" ht="12.75" customHeight="1" x14ac:dyDescent="0.2">
      <c r="A72" s="66">
        <v>1</v>
      </c>
      <c r="B72" s="118" t="s">
        <v>1</v>
      </c>
      <c r="C72" s="107">
        <v>15475</v>
      </c>
      <c r="D72" s="107">
        <v>395</v>
      </c>
      <c r="E72" s="52">
        <v>420</v>
      </c>
      <c r="F72" s="52">
        <v>440</v>
      </c>
      <c r="G72" s="52">
        <v>530</v>
      </c>
      <c r="H72" s="52">
        <v>315</v>
      </c>
      <c r="I72" s="52">
        <v>1630</v>
      </c>
      <c r="J72" s="52">
        <v>1720</v>
      </c>
      <c r="K72" s="52">
        <v>3950</v>
      </c>
      <c r="L72" s="52">
        <v>2680</v>
      </c>
      <c r="M72" s="52">
        <v>890</v>
      </c>
      <c r="N72" s="52">
        <v>1200</v>
      </c>
      <c r="O72" s="52">
        <v>835</v>
      </c>
      <c r="P72" s="52">
        <v>470</v>
      </c>
      <c r="Q72" s="721">
        <v>1</v>
      </c>
      <c r="R72" s="133"/>
      <c r="S72" s="78"/>
      <c r="T72" s="616"/>
    </row>
    <row r="73" spans="1:21" s="15" customFormat="1" ht="12" customHeight="1" x14ac:dyDescent="0.2">
      <c r="A73" s="66">
        <v>2</v>
      </c>
      <c r="B73" s="118" t="s">
        <v>5</v>
      </c>
      <c r="C73" s="107">
        <v>19050</v>
      </c>
      <c r="D73" s="107">
        <v>565</v>
      </c>
      <c r="E73" s="52">
        <v>620</v>
      </c>
      <c r="F73" s="52">
        <v>835</v>
      </c>
      <c r="G73" s="52">
        <v>1000</v>
      </c>
      <c r="H73" s="52">
        <v>640</v>
      </c>
      <c r="I73" s="52">
        <v>1570</v>
      </c>
      <c r="J73" s="52">
        <v>1430</v>
      </c>
      <c r="K73" s="52">
        <v>4255</v>
      </c>
      <c r="L73" s="52">
        <v>3625</v>
      </c>
      <c r="M73" s="52">
        <v>1065</v>
      </c>
      <c r="N73" s="52">
        <v>1760</v>
      </c>
      <c r="O73" s="52">
        <v>1125</v>
      </c>
      <c r="P73" s="52">
        <v>560</v>
      </c>
      <c r="Q73" s="721">
        <v>2</v>
      </c>
      <c r="R73" s="133"/>
      <c r="S73" s="78"/>
      <c r="T73" s="616"/>
    </row>
    <row r="74" spans="1:21" s="15" customFormat="1" ht="12" customHeight="1" x14ac:dyDescent="0.2">
      <c r="A74" s="66">
        <v>3</v>
      </c>
      <c r="B74" s="118" t="s">
        <v>9</v>
      </c>
      <c r="C74" s="107">
        <v>22155</v>
      </c>
      <c r="D74" s="107">
        <v>615</v>
      </c>
      <c r="E74" s="52">
        <v>680</v>
      </c>
      <c r="F74" s="52">
        <v>825</v>
      </c>
      <c r="G74" s="52">
        <v>960</v>
      </c>
      <c r="H74" s="52">
        <v>585</v>
      </c>
      <c r="I74" s="52">
        <v>1985</v>
      </c>
      <c r="J74" s="52">
        <v>1975</v>
      </c>
      <c r="K74" s="52">
        <v>5245</v>
      </c>
      <c r="L74" s="52">
        <v>4095</v>
      </c>
      <c r="M74" s="52">
        <v>1305</v>
      </c>
      <c r="N74" s="52">
        <v>2050</v>
      </c>
      <c r="O74" s="52">
        <v>1280</v>
      </c>
      <c r="P74" s="52">
        <v>555</v>
      </c>
      <c r="Q74" s="721">
        <v>3</v>
      </c>
      <c r="R74" s="133"/>
      <c r="S74" s="78"/>
      <c r="T74" s="616"/>
    </row>
    <row r="75" spans="1:21" s="15" customFormat="1" ht="12.6" customHeight="1" x14ac:dyDescent="0.2">
      <c r="A75" s="66">
        <v>4</v>
      </c>
      <c r="B75" s="118" t="s">
        <v>2</v>
      </c>
      <c r="C75" s="107">
        <v>19880</v>
      </c>
      <c r="D75" s="107">
        <v>625</v>
      </c>
      <c r="E75" s="52">
        <v>720</v>
      </c>
      <c r="F75" s="52">
        <v>870</v>
      </c>
      <c r="G75" s="52">
        <v>950</v>
      </c>
      <c r="H75" s="52">
        <v>470</v>
      </c>
      <c r="I75" s="52">
        <v>1500</v>
      </c>
      <c r="J75" s="52">
        <v>1515</v>
      </c>
      <c r="K75" s="52">
        <v>4740</v>
      </c>
      <c r="L75" s="52">
        <v>3660</v>
      </c>
      <c r="M75" s="52">
        <v>1185</v>
      </c>
      <c r="N75" s="52">
        <v>1745</v>
      </c>
      <c r="O75" s="52">
        <v>1260</v>
      </c>
      <c r="P75" s="52">
        <v>645</v>
      </c>
      <c r="Q75" s="721">
        <v>4</v>
      </c>
      <c r="R75" s="133"/>
      <c r="S75" s="78"/>
      <c r="T75" s="616"/>
    </row>
    <row r="76" spans="1:21" s="15" customFormat="1" ht="11.45" customHeight="1" x14ac:dyDescent="0.2">
      <c r="A76" s="66">
        <v>5</v>
      </c>
      <c r="B76" s="118" t="s">
        <v>6</v>
      </c>
      <c r="C76" s="107">
        <v>11135</v>
      </c>
      <c r="D76" s="107">
        <v>320</v>
      </c>
      <c r="E76" s="52">
        <v>355</v>
      </c>
      <c r="F76" s="52">
        <v>470</v>
      </c>
      <c r="G76" s="52">
        <v>510</v>
      </c>
      <c r="H76" s="52">
        <v>305</v>
      </c>
      <c r="I76" s="52">
        <v>755</v>
      </c>
      <c r="J76" s="52">
        <v>655</v>
      </c>
      <c r="K76" s="52">
        <v>2310</v>
      </c>
      <c r="L76" s="52">
        <v>2290</v>
      </c>
      <c r="M76" s="52">
        <v>830</v>
      </c>
      <c r="N76" s="52">
        <v>1150</v>
      </c>
      <c r="O76" s="52">
        <v>780</v>
      </c>
      <c r="P76" s="52">
        <v>410</v>
      </c>
      <c r="Q76" s="721">
        <v>5</v>
      </c>
      <c r="R76" s="133"/>
      <c r="S76" s="78"/>
      <c r="T76" s="616"/>
    </row>
    <row r="77" spans="1:21" s="15" customFormat="1" ht="11.45" customHeight="1" x14ac:dyDescent="0.2">
      <c r="A77" s="66">
        <v>6</v>
      </c>
      <c r="B77" s="118" t="s">
        <v>10</v>
      </c>
      <c r="C77" s="107">
        <v>7325</v>
      </c>
      <c r="D77" s="107">
        <v>215</v>
      </c>
      <c r="E77" s="52">
        <v>230</v>
      </c>
      <c r="F77" s="52">
        <v>340</v>
      </c>
      <c r="G77" s="52">
        <v>415</v>
      </c>
      <c r="H77" s="52">
        <v>240</v>
      </c>
      <c r="I77" s="52">
        <v>560</v>
      </c>
      <c r="J77" s="52">
        <v>400</v>
      </c>
      <c r="K77" s="52">
        <v>1385</v>
      </c>
      <c r="L77" s="52">
        <v>1640</v>
      </c>
      <c r="M77" s="52">
        <v>530</v>
      </c>
      <c r="N77" s="52">
        <v>710</v>
      </c>
      <c r="O77" s="52">
        <v>445</v>
      </c>
      <c r="P77" s="52">
        <v>215</v>
      </c>
      <c r="Q77" s="721">
        <v>6</v>
      </c>
      <c r="R77" s="133"/>
      <c r="S77" s="78"/>
      <c r="T77" s="616"/>
    </row>
    <row r="78" spans="1:21" s="15" customFormat="1" ht="12" customHeight="1" x14ac:dyDescent="0.2">
      <c r="A78" s="66">
        <v>7</v>
      </c>
      <c r="B78" s="118" t="s">
        <v>3</v>
      </c>
      <c r="C78" s="107">
        <v>4685</v>
      </c>
      <c r="D78" s="107">
        <v>135</v>
      </c>
      <c r="E78" s="52">
        <v>160</v>
      </c>
      <c r="F78" s="52">
        <v>215</v>
      </c>
      <c r="G78" s="52">
        <v>265</v>
      </c>
      <c r="H78" s="52">
        <v>175</v>
      </c>
      <c r="I78" s="52">
        <v>365</v>
      </c>
      <c r="J78" s="52">
        <v>265</v>
      </c>
      <c r="K78" s="52">
        <v>950</v>
      </c>
      <c r="L78" s="52">
        <v>1035</v>
      </c>
      <c r="M78" s="52">
        <v>290</v>
      </c>
      <c r="N78" s="52">
        <v>445</v>
      </c>
      <c r="O78" s="52">
        <v>285</v>
      </c>
      <c r="P78" s="52">
        <v>105</v>
      </c>
      <c r="Q78" s="721">
        <v>7</v>
      </c>
      <c r="R78" s="133"/>
      <c r="S78" s="78"/>
      <c r="T78" s="616"/>
    </row>
    <row r="79" spans="1:21" s="15" customFormat="1" ht="12" customHeight="1" x14ac:dyDescent="0.2">
      <c r="A79" s="66">
        <v>8</v>
      </c>
      <c r="B79" s="118" t="s">
        <v>4</v>
      </c>
      <c r="C79" s="107">
        <v>5705</v>
      </c>
      <c r="D79" s="107">
        <v>185</v>
      </c>
      <c r="E79" s="52">
        <v>185</v>
      </c>
      <c r="F79" s="52">
        <v>255</v>
      </c>
      <c r="G79" s="52">
        <v>275</v>
      </c>
      <c r="H79" s="52">
        <v>155</v>
      </c>
      <c r="I79" s="52">
        <v>440</v>
      </c>
      <c r="J79" s="52">
        <v>390</v>
      </c>
      <c r="K79" s="52">
        <v>1240</v>
      </c>
      <c r="L79" s="52">
        <v>1160</v>
      </c>
      <c r="M79" s="52">
        <v>335</v>
      </c>
      <c r="N79" s="52">
        <v>550</v>
      </c>
      <c r="O79" s="52">
        <v>345</v>
      </c>
      <c r="P79" s="52">
        <v>190</v>
      </c>
      <c r="Q79" s="721">
        <v>8</v>
      </c>
      <c r="R79" s="133"/>
      <c r="S79" s="78"/>
      <c r="T79" s="616"/>
    </row>
    <row r="80" spans="1:21" s="15" customFormat="1" ht="12.6" customHeight="1" x14ac:dyDescent="0.2">
      <c r="A80" s="66">
        <v>9</v>
      </c>
      <c r="B80" s="118" t="s">
        <v>7</v>
      </c>
      <c r="C80" s="107">
        <v>5615</v>
      </c>
      <c r="D80" s="107">
        <v>160</v>
      </c>
      <c r="E80" s="52">
        <v>190</v>
      </c>
      <c r="F80" s="52">
        <v>250</v>
      </c>
      <c r="G80" s="52">
        <v>280</v>
      </c>
      <c r="H80" s="52">
        <v>185</v>
      </c>
      <c r="I80" s="52">
        <v>430</v>
      </c>
      <c r="J80" s="52">
        <v>420</v>
      </c>
      <c r="K80" s="52">
        <v>1200</v>
      </c>
      <c r="L80" s="52">
        <v>1085</v>
      </c>
      <c r="M80" s="52">
        <v>375</v>
      </c>
      <c r="N80" s="52">
        <v>540</v>
      </c>
      <c r="O80" s="52">
        <v>355</v>
      </c>
      <c r="P80" s="52">
        <v>155</v>
      </c>
      <c r="Q80" s="721">
        <v>9</v>
      </c>
      <c r="R80" s="133"/>
      <c r="S80" s="78"/>
      <c r="T80" s="616"/>
    </row>
    <row r="81" spans="1:21" s="15" customFormat="1" ht="12" customHeight="1" x14ac:dyDescent="0.2">
      <c r="A81" s="66">
        <v>10</v>
      </c>
      <c r="B81" s="118" t="s">
        <v>8</v>
      </c>
      <c r="C81" s="107">
        <v>9460</v>
      </c>
      <c r="D81" s="107">
        <v>215</v>
      </c>
      <c r="E81" s="52">
        <v>310</v>
      </c>
      <c r="F81" s="52">
        <v>465</v>
      </c>
      <c r="G81" s="52">
        <v>565</v>
      </c>
      <c r="H81" s="52">
        <v>290</v>
      </c>
      <c r="I81" s="52">
        <v>625</v>
      </c>
      <c r="J81" s="52">
        <v>470</v>
      </c>
      <c r="K81" s="52">
        <v>1965</v>
      </c>
      <c r="L81" s="52">
        <v>2095</v>
      </c>
      <c r="M81" s="52">
        <v>745</v>
      </c>
      <c r="N81" s="52">
        <v>955</v>
      </c>
      <c r="O81" s="52">
        <v>555</v>
      </c>
      <c r="P81" s="52">
        <v>210</v>
      </c>
      <c r="Q81" s="721">
        <v>10</v>
      </c>
      <c r="R81" s="133"/>
      <c r="S81" s="78"/>
      <c r="T81" s="616"/>
    </row>
    <row r="82" spans="1:21" s="15" customFormat="1" ht="12" customHeight="1" x14ac:dyDescent="0.2">
      <c r="A82" s="66">
        <v>11</v>
      </c>
      <c r="B82" s="118" t="s">
        <v>110</v>
      </c>
      <c r="C82" s="107">
        <v>10840</v>
      </c>
      <c r="D82" s="107">
        <v>340</v>
      </c>
      <c r="E82" s="52">
        <v>375</v>
      </c>
      <c r="F82" s="52">
        <v>390</v>
      </c>
      <c r="G82" s="52">
        <v>455</v>
      </c>
      <c r="H82" s="52">
        <v>210</v>
      </c>
      <c r="I82" s="52">
        <v>690</v>
      </c>
      <c r="J82" s="52">
        <v>860</v>
      </c>
      <c r="K82" s="52">
        <v>2780</v>
      </c>
      <c r="L82" s="52">
        <v>2055</v>
      </c>
      <c r="M82" s="52">
        <v>575</v>
      </c>
      <c r="N82" s="52">
        <v>1095</v>
      </c>
      <c r="O82" s="52">
        <v>675</v>
      </c>
      <c r="P82" s="52">
        <v>345</v>
      </c>
      <c r="Q82" s="721">
        <v>11</v>
      </c>
      <c r="R82" s="133"/>
      <c r="S82" s="78"/>
      <c r="T82" s="616"/>
      <c r="U82" s="15" t="s">
        <v>323</v>
      </c>
    </row>
    <row r="83" spans="1:21" s="15" customFormat="1" ht="12.75" customHeight="1" x14ac:dyDescent="0.2">
      <c r="A83" s="66">
        <v>12</v>
      </c>
      <c r="B83" s="118" t="s">
        <v>158</v>
      </c>
      <c r="C83" s="107">
        <v>14120</v>
      </c>
      <c r="D83" s="107">
        <v>400</v>
      </c>
      <c r="E83" s="52">
        <v>435</v>
      </c>
      <c r="F83" s="52">
        <v>490</v>
      </c>
      <c r="G83" s="52">
        <v>570</v>
      </c>
      <c r="H83" s="52">
        <v>335</v>
      </c>
      <c r="I83" s="52">
        <v>905</v>
      </c>
      <c r="J83" s="52">
        <v>1140</v>
      </c>
      <c r="K83" s="52">
        <v>3310</v>
      </c>
      <c r="L83" s="52">
        <v>2850</v>
      </c>
      <c r="M83" s="52">
        <v>920</v>
      </c>
      <c r="N83" s="52">
        <v>1425</v>
      </c>
      <c r="O83" s="52">
        <v>910</v>
      </c>
      <c r="P83" s="52">
        <v>430</v>
      </c>
      <c r="Q83" s="721">
        <v>12</v>
      </c>
      <c r="R83" s="133"/>
      <c r="S83" s="78"/>
      <c r="T83" s="616"/>
    </row>
    <row r="84" spans="1:21" s="15" customFormat="1" ht="3" customHeight="1" x14ac:dyDescent="0.2">
      <c r="A84" s="73"/>
      <c r="B84" s="77"/>
      <c r="C84" s="50"/>
      <c r="D84" s="50"/>
      <c r="E84" s="50"/>
      <c r="F84" s="50"/>
      <c r="G84" s="50"/>
      <c r="H84" s="50"/>
      <c r="I84" s="50"/>
      <c r="J84" s="50"/>
      <c r="K84" s="50"/>
      <c r="L84" s="50"/>
      <c r="M84" s="50"/>
      <c r="N84" s="50"/>
      <c r="O84" s="50"/>
      <c r="P84" s="50"/>
      <c r="Q84" s="722"/>
      <c r="R84" s="133"/>
      <c r="S84" s="78"/>
      <c r="T84" s="616"/>
    </row>
    <row r="85" spans="1:21" ht="14.25" customHeight="1" x14ac:dyDescent="0.2">
      <c r="A85" s="73"/>
      <c r="B85" s="79" t="s">
        <v>18</v>
      </c>
      <c r="C85" s="126">
        <v>145445</v>
      </c>
      <c r="D85" s="126">
        <v>4170</v>
      </c>
      <c r="E85" s="80">
        <v>4680</v>
      </c>
      <c r="F85" s="80">
        <v>5845</v>
      </c>
      <c r="G85" s="80">
        <v>6775</v>
      </c>
      <c r="H85" s="80">
        <v>3905</v>
      </c>
      <c r="I85" s="80">
        <v>11455</v>
      </c>
      <c r="J85" s="80">
        <v>11240</v>
      </c>
      <c r="K85" s="80">
        <v>33330</v>
      </c>
      <c r="L85" s="80">
        <v>28270</v>
      </c>
      <c r="M85" s="80">
        <v>9045</v>
      </c>
      <c r="N85" s="80">
        <v>13625</v>
      </c>
      <c r="O85" s="80">
        <v>8850</v>
      </c>
      <c r="P85" s="80">
        <v>4290</v>
      </c>
      <c r="Q85" s="718" t="s">
        <v>229</v>
      </c>
      <c r="R85" s="38"/>
      <c r="S85" s="78"/>
      <c r="T85" s="616"/>
    </row>
    <row r="86" spans="1:21" ht="1.1499999999999999" customHeight="1" x14ac:dyDescent="0.2">
      <c r="A86" s="75"/>
      <c r="B86" s="74"/>
      <c r="C86" s="75"/>
      <c r="D86" s="53"/>
      <c r="E86" s="53"/>
      <c r="F86" s="53"/>
      <c r="G86" s="53"/>
      <c r="H86" s="53"/>
      <c r="I86" s="53"/>
      <c r="J86" s="53"/>
      <c r="K86" s="53"/>
      <c r="L86" s="53"/>
      <c r="M86" s="53"/>
      <c r="N86" s="53"/>
      <c r="O86" s="53"/>
      <c r="P86" s="53"/>
      <c r="Q86" s="75"/>
      <c r="R86" s="38"/>
      <c r="S86" s="38"/>
    </row>
    <row r="87" spans="1:21" ht="11.45" customHeight="1" x14ac:dyDescent="0.2">
      <c r="A87" s="47" t="s">
        <v>202</v>
      </c>
      <c r="B87" s="71"/>
      <c r="C87" s="50"/>
      <c r="D87" s="36"/>
      <c r="E87" s="36"/>
      <c r="F87" s="36"/>
      <c r="G87" s="36"/>
      <c r="H87" s="36"/>
      <c r="I87" s="36"/>
      <c r="J87" s="36"/>
      <c r="K87" s="36"/>
      <c r="L87" s="36"/>
      <c r="M87" s="36"/>
      <c r="N87" s="36"/>
      <c r="O87" s="36"/>
      <c r="P87" s="36"/>
      <c r="Q87" s="48" t="s">
        <v>217</v>
      </c>
      <c r="R87" s="38"/>
      <c r="S87" s="38"/>
    </row>
    <row r="88" spans="1:21" x14ac:dyDescent="0.2">
      <c r="A88" s="38"/>
      <c r="B88" s="71"/>
      <c r="C88" s="50"/>
      <c r="D88" s="50"/>
      <c r="E88" s="50"/>
      <c r="F88" s="38"/>
      <c r="G88" s="38"/>
      <c r="H88" s="38"/>
      <c r="I88" s="38"/>
      <c r="J88" s="38"/>
      <c r="K88" s="38"/>
      <c r="L88" s="38"/>
      <c r="M88" s="38"/>
      <c r="N88" s="38"/>
      <c r="O88" s="38"/>
      <c r="P88" s="38"/>
      <c r="Q88" s="38"/>
      <c r="R88" s="38"/>
      <c r="S88" s="38"/>
    </row>
    <row r="89" spans="1:21" x14ac:dyDescent="0.2">
      <c r="C89" s="16"/>
      <c r="D89" s="16"/>
      <c r="E89" s="16"/>
    </row>
    <row r="90" spans="1:21" x14ac:dyDescent="0.2">
      <c r="D90" s="16"/>
      <c r="E90" s="16"/>
    </row>
    <row r="91" spans="1:21" x14ac:dyDescent="0.2">
      <c r="C91" s="16"/>
      <c r="D91" s="16"/>
      <c r="E91" s="16"/>
    </row>
    <row r="92" spans="1:21" x14ac:dyDescent="0.2">
      <c r="C92" s="16"/>
      <c r="D92" s="16"/>
      <c r="E92" s="16"/>
    </row>
    <row r="93" spans="1:21" x14ac:dyDescent="0.2">
      <c r="C93" s="16"/>
    </row>
    <row r="94" spans="1:21" x14ac:dyDescent="0.2">
      <c r="C94" s="16"/>
    </row>
    <row r="95" spans="1:21" x14ac:dyDescent="0.2">
      <c r="C95" s="16"/>
    </row>
    <row r="96" spans="1:21" x14ac:dyDescent="0.2">
      <c r="C96" s="16"/>
    </row>
    <row r="97" spans="3:3" x14ac:dyDescent="0.2">
      <c r="C97" s="16"/>
    </row>
    <row r="98" spans="3:3" x14ac:dyDescent="0.2">
      <c r="C98" s="16"/>
    </row>
    <row r="99" spans="3:3" x14ac:dyDescent="0.2">
      <c r="C99" s="16"/>
    </row>
    <row r="100" spans="3:3" x14ac:dyDescent="0.2">
      <c r="C100" s="16"/>
    </row>
    <row r="101" spans="3:3" x14ac:dyDescent="0.2">
      <c r="C101" s="16"/>
    </row>
    <row r="102" spans="3:3" x14ac:dyDescent="0.2">
      <c r="C102" s="16"/>
    </row>
    <row r="103" spans="3:3" x14ac:dyDescent="0.2">
      <c r="C103" s="16"/>
    </row>
    <row r="104" spans="3:3" x14ac:dyDescent="0.2">
      <c r="C104" s="16"/>
    </row>
    <row r="105" spans="3:3" x14ac:dyDescent="0.2">
      <c r="C105" s="16"/>
    </row>
    <row r="106" spans="3:3" x14ac:dyDescent="0.2">
      <c r="C106" s="16"/>
    </row>
  </sheetData>
  <phoneticPr fontId="16" type="noConversion"/>
  <hyperlinks>
    <hyperlink ref="Q2" location="INHALT!A1" display="INHALT!A1" xr:uid="{00638DDC-0113-4AB1-A092-6DF82CD2CEB3}"/>
  </hyperlinks>
  <printOptions horizontalCentered="1"/>
  <pageMargins left="0.59055118110236227" right="0.39370078740157483" top="0.32" bottom="0.39370078740157483" header="0.18" footer="0"/>
  <pageSetup paperSize="9" scale="95" firstPageNumber="14" pageOrder="overThenDown" orientation="landscape" r:id="rId1"/>
  <headerFooter alignWithMargins="0">
    <oddFooter xml:space="preserve">&amp;CSeite &amp;P
</oddFooter>
  </headerFooter>
  <rowBreaks count="1" manualBreakCount="1">
    <brk id="47"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92D050"/>
  </sheetPr>
  <dimension ref="A1:Q87"/>
  <sheetViews>
    <sheetView tabSelected="1" zoomScaleNormal="100" zoomScaleSheetLayoutView="85" workbookViewId="0">
      <pane ySplit="7" topLeftCell="A8" activePane="bottomLeft" state="frozen"/>
      <selection activeCell="E65" sqref="E65"/>
      <selection pane="bottomLeft" activeCell="E65" sqref="E65"/>
    </sheetView>
  </sheetViews>
  <sheetFormatPr baseColWidth="10" defaultColWidth="11.42578125" defaultRowHeight="12.75" x14ac:dyDescent="0.2"/>
  <cols>
    <col min="1" max="1" width="5.85546875" style="6" customWidth="1"/>
    <col min="2" max="2" width="20.42578125" style="34" customWidth="1"/>
    <col min="3" max="3" width="7.7109375" style="6" customWidth="1"/>
    <col min="4" max="16" width="6.28515625" style="6" bestFit="1" customWidth="1"/>
    <col min="17" max="17" width="6.28515625" style="6" customWidth="1"/>
    <col min="18" max="16384" width="11.42578125" style="6"/>
  </cols>
  <sheetData>
    <row r="1" spans="1:17" ht="4.5" customHeight="1" x14ac:dyDescent="0.2">
      <c r="A1" s="809">
        <v>45657</v>
      </c>
      <c r="B1" s="71"/>
      <c r="C1" s="38"/>
      <c r="D1" s="38"/>
      <c r="E1" s="38"/>
      <c r="F1" s="38"/>
      <c r="G1" s="38"/>
      <c r="H1" s="38"/>
      <c r="I1" s="38"/>
      <c r="J1" s="38"/>
      <c r="K1" s="38"/>
      <c r="L1" s="38"/>
      <c r="M1" s="38"/>
      <c r="N1" s="38"/>
      <c r="O1" s="38"/>
      <c r="P1" s="38"/>
      <c r="Q1" s="38"/>
    </row>
    <row r="2" spans="1:17" ht="13.5" customHeight="1" x14ac:dyDescent="0.25">
      <c r="A2" s="37" t="s">
        <v>541</v>
      </c>
      <c r="B2" s="71"/>
      <c r="C2" s="38"/>
      <c r="D2" s="38"/>
      <c r="E2" s="38"/>
      <c r="F2" s="38"/>
      <c r="G2" s="38"/>
      <c r="H2" s="38"/>
      <c r="I2" s="38"/>
      <c r="J2" s="38"/>
      <c r="K2" s="38"/>
      <c r="L2" s="38"/>
      <c r="M2" s="38"/>
      <c r="N2" s="38"/>
      <c r="O2" s="38"/>
      <c r="P2" s="38"/>
      <c r="Q2" s="820" t="s">
        <v>429</v>
      </c>
    </row>
    <row r="3" spans="1:17" ht="11.25" customHeight="1" x14ac:dyDescent="0.2">
      <c r="A3" s="38" t="s">
        <v>0</v>
      </c>
      <c r="B3" s="71"/>
      <c r="C3" s="38"/>
      <c r="D3" s="72"/>
      <c r="E3" s="72"/>
      <c r="F3" s="72"/>
      <c r="G3" s="72"/>
      <c r="H3" s="72"/>
      <c r="I3" s="72"/>
      <c r="J3" s="72"/>
      <c r="K3" s="72"/>
      <c r="L3" s="72"/>
      <c r="M3" s="72"/>
      <c r="N3" s="72"/>
      <c r="O3" s="72"/>
      <c r="P3" s="72"/>
      <c r="Q3" s="38"/>
    </row>
    <row r="4" spans="1:17" ht="6" customHeight="1" x14ac:dyDescent="0.2">
      <c r="A4" s="38"/>
      <c r="B4" s="71"/>
      <c r="C4" s="38"/>
      <c r="D4" s="72"/>
      <c r="E4" s="72"/>
      <c r="F4" s="72"/>
      <c r="G4" s="72"/>
      <c r="H4" s="72"/>
      <c r="I4" s="72"/>
      <c r="J4" s="72"/>
      <c r="K4" s="72"/>
      <c r="L4" s="72"/>
      <c r="M4" s="72"/>
      <c r="N4" s="72"/>
      <c r="O4" s="72"/>
      <c r="P4" s="72"/>
      <c r="Q4" s="38"/>
    </row>
    <row r="5" spans="1:17" ht="17.100000000000001" customHeight="1" x14ac:dyDescent="0.2">
      <c r="A5" s="88" t="s">
        <v>372</v>
      </c>
      <c r="B5" s="110" t="s">
        <v>163</v>
      </c>
      <c r="C5" s="1030" t="s">
        <v>215</v>
      </c>
      <c r="D5" s="1031"/>
      <c r="E5" s="1031"/>
      <c r="F5" s="1031"/>
      <c r="G5" s="1031"/>
      <c r="H5" s="1031"/>
      <c r="I5" s="1031"/>
      <c r="J5" s="1031"/>
      <c r="K5" s="1031"/>
      <c r="L5" s="1031"/>
      <c r="M5" s="1031"/>
      <c r="N5" s="1031"/>
      <c r="O5" s="1031"/>
      <c r="P5" s="1032"/>
      <c r="Q5" s="130" t="s">
        <v>185</v>
      </c>
    </row>
    <row r="6" spans="1:17" s="18" customFormat="1" ht="27.6" customHeight="1" x14ac:dyDescent="0.2">
      <c r="A6" s="129" t="s">
        <v>186</v>
      </c>
      <c r="B6" s="128" t="s">
        <v>165</v>
      </c>
      <c r="C6" s="95" t="s">
        <v>211</v>
      </c>
      <c r="D6" s="96" t="s">
        <v>327</v>
      </c>
      <c r="E6" s="96" t="s">
        <v>328</v>
      </c>
      <c r="F6" s="96" t="s">
        <v>329</v>
      </c>
      <c r="G6" s="96" t="s">
        <v>330</v>
      </c>
      <c r="H6" s="96" t="s">
        <v>331</v>
      </c>
      <c r="I6" s="96" t="s">
        <v>332</v>
      </c>
      <c r="J6" s="96" t="s">
        <v>333</v>
      </c>
      <c r="K6" s="96" t="s">
        <v>334</v>
      </c>
      <c r="L6" s="96" t="s">
        <v>335</v>
      </c>
      <c r="M6" s="96" t="s">
        <v>336</v>
      </c>
      <c r="N6" s="96" t="s">
        <v>337</v>
      </c>
      <c r="O6" s="96" t="s">
        <v>109</v>
      </c>
      <c r="P6" s="96" t="s">
        <v>338</v>
      </c>
      <c r="Q6" s="131" t="s">
        <v>186</v>
      </c>
    </row>
    <row r="7" spans="1:17" s="18" customFormat="1" ht="12.75" customHeight="1" x14ac:dyDescent="0.2">
      <c r="A7" s="124"/>
      <c r="B7" s="123"/>
      <c r="C7" s="656" t="s">
        <v>206</v>
      </c>
      <c r="D7" s="656" t="s">
        <v>206</v>
      </c>
      <c r="E7" s="656" t="s">
        <v>206</v>
      </c>
      <c r="F7" s="656" t="s">
        <v>206</v>
      </c>
      <c r="G7" s="656" t="s">
        <v>206</v>
      </c>
      <c r="H7" s="656" t="s">
        <v>206</v>
      </c>
      <c r="I7" s="656" t="s">
        <v>206</v>
      </c>
      <c r="J7" s="656" t="s">
        <v>206</v>
      </c>
      <c r="K7" s="656" t="s">
        <v>206</v>
      </c>
      <c r="L7" s="656" t="s">
        <v>206</v>
      </c>
      <c r="M7" s="656" t="s">
        <v>206</v>
      </c>
      <c r="N7" s="656" t="s">
        <v>206</v>
      </c>
      <c r="O7" s="656" t="s">
        <v>206</v>
      </c>
      <c r="P7" s="656" t="s">
        <v>206</v>
      </c>
      <c r="Q7" s="122"/>
    </row>
    <row r="8" spans="1:17" s="18" customFormat="1" ht="5.0999999999999996" customHeight="1" x14ac:dyDescent="0.2">
      <c r="A8" s="49"/>
      <c r="B8" s="76"/>
      <c r="C8" s="49"/>
      <c r="D8" s="49"/>
      <c r="E8" s="49"/>
      <c r="F8" s="49"/>
      <c r="G8" s="49"/>
      <c r="H8" s="49"/>
      <c r="I8" s="49"/>
      <c r="J8" s="49"/>
      <c r="K8" s="49"/>
      <c r="L8" s="49"/>
      <c r="M8" s="49"/>
      <c r="N8" s="49"/>
      <c r="O8" s="49"/>
      <c r="P8" s="49"/>
      <c r="Q8" s="49"/>
    </row>
    <row r="9" spans="1:17" s="7" customFormat="1" ht="11.45" customHeight="1" x14ac:dyDescent="0.2">
      <c r="A9" s="68">
        <v>10</v>
      </c>
      <c r="B9" s="79" t="s">
        <v>35</v>
      </c>
      <c r="C9" s="621">
        <v>100</v>
      </c>
      <c r="D9" s="622">
        <v>3.3613445378151261</v>
      </c>
      <c r="E9" s="622">
        <v>2.5210084033613445</v>
      </c>
      <c r="F9" s="622">
        <v>3.3613445378151261</v>
      </c>
      <c r="G9" s="622">
        <v>3.3613445378151261</v>
      </c>
      <c r="H9" s="622">
        <v>1.680672268907563</v>
      </c>
      <c r="I9" s="622">
        <v>8.4033613445378155</v>
      </c>
      <c r="J9" s="622">
        <v>8.4033613445378155</v>
      </c>
      <c r="K9" s="622">
        <v>28.571428571428569</v>
      </c>
      <c r="L9" s="622">
        <v>18.487394957983195</v>
      </c>
      <c r="M9" s="622">
        <v>6.7226890756302522</v>
      </c>
      <c r="N9" s="622">
        <v>8.4033613445378155</v>
      </c>
      <c r="O9" s="622">
        <v>5.0420168067226889</v>
      </c>
      <c r="P9" s="622">
        <v>1.680672268907563</v>
      </c>
      <c r="Q9" s="127">
        <v>10</v>
      </c>
    </row>
    <row r="10" spans="1:17" s="7" customFormat="1" ht="11.1" customHeight="1" x14ac:dyDescent="0.2">
      <c r="A10" s="68">
        <v>11</v>
      </c>
      <c r="B10" s="79" t="s">
        <v>36</v>
      </c>
      <c r="C10" s="621">
        <v>100</v>
      </c>
      <c r="D10" s="622">
        <v>1.8796992481203008</v>
      </c>
      <c r="E10" s="622">
        <v>1.1278195488721803</v>
      </c>
      <c r="F10" s="622">
        <v>1.5037593984962405</v>
      </c>
      <c r="G10" s="622">
        <v>1.8796992481203008</v>
      </c>
      <c r="H10" s="622">
        <v>2.6315789473684208</v>
      </c>
      <c r="I10" s="622">
        <v>18.796992481203006</v>
      </c>
      <c r="J10" s="622">
        <v>19.172932330827066</v>
      </c>
      <c r="K10" s="622">
        <v>22.556390977443609</v>
      </c>
      <c r="L10" s="622">
        <v>13.157894736842104</v>
      </c>
      <c r="M10" s="622">
        <v>3.3834586466165413</v>
      </c>
      <c r="N10" s="622">
        <v>4.8872180451127818</v>
      </c>
      <c r="O10" s="622">
        <v>4.5112781954887211</v>
      </c>
      <c r="P10" s="622">
        <v>4.5112781954887211</v>
      </c>
      <c r="Q10" s="127">
        <v>11</v>
      </c>
    </row>
    <row r="11" spans="1:17" s="7" customFormat="1" ht="11.1" customHeight="1" x14ac:dyDescent="0.2">
      <c r="A11" s="68">
        <v>12</v>
      </c>
      <c r="B11" s="79" t="s">
        <v>88</v>
      </c>
      <c r="C11" s="621">
        <v>100</v>
      </c>
      <c r="D11" s="622">
        <v>3.1936127744510974</v>
      </c>
      <c r="E11" s="622">
        <v>2.19560878243513</v>
      </c>
      <c r="F11" s="622">
        <v>2.3952095808383236</v>
      </c>
      <c r="G11" s="622">
        <v>2.5948103792415167</v>
      </c>
      <c r="H11" s="622">
        <v>1.3972055888223553</v>
      </c>
      <c r="I11" s="622">
        <v>8.7824351297405201</v>
      </c>
      <c r="J11" s="622">
        <v>13.972055888223553</v>
      </c>
      <c r="K11" s="622">
        <v>30.538922155688624</v>
      </c>
      <c r="L11" s="622">
        <v>13.77245508982036</v>
      </c>
      <c r="M11" s="622">
        <v>4.1916167664670656</v>
      </c>
      <c r="N11" s="622">
        <v>4.7904191616766472</v>
      </c>
      <c r="O11" s="622">
        <v>6.7864271457085827</v>
      </c>
      <c r="P11" s="622">
        <v>5.3892215568862278</v>
      </c>
      <c r="Q11" s="127">
        <v>12</v>
      </c>
    </row>
    <row r="12" spans="1:17" s="7" customFormat="1" ht="11.1" customHeight="1" x14ac:dyDescent="0.2">
      <c r="A12" s="68">
        <v>13</v>
      </c>
      <c r="B12" s="79" t="s">
        <v>37</v>
      </c>
      <c r="C12" s="621">
        <v>100</v>
      </c>
      <c r="D12" s="622">
        <v>2.7027027027027026</v>
      </c>
      <c r="E12" s="622">
        <v>1.3513513513513513</v>
      </c>
      <c r="F12" s="622">
        <v>1.3513513513513513</v>
      </c>
      <c r="G12" s="622">
        <v>1.3513513513513513</v>
      </c>
      <c r="H12" s="622">
        <v>2.7027027027027026</v>
      </c>
      <c r="I12" s="622">
        <v>14.864864864864865</v>
      </c>
      <c r="J12" s="622">
        <v>14.864864864864865</v>
      </c>
      <c r="K12" s="622">
        <v>28.378378378378379</v>
      </c>
      <c r="L12" s="622">
        <v>16.216216216216218</v>
      </c>
      <c r="M12" s="622">
        <v>2.7027027027027026</v>
      </c>
      <c r="N12" s="622">
        <v>5.4054054054054053</v>
      </c>
      <c r="O12" s="622">
        <v>6.756756756756757</v>
      </c>
      <c r="P12" s="622">
        <v>1.3513513513513513</v>
      </c>
      <c r="Q12" s="127">
        <v>13</v>
      </c>
    </row>
    <row r="13" spans="1:17" s="7" customFormat="1" ht="11.1" customHeight="1" x14ac:dyDescent="0.2">
      <c r="A13" s="68">
        <v>14</v>
      </c>
      <c r="B13" s="79" t="s">
        <v>38</v>
      </c>
      <c r="C13" s="621">
        <v>100.00000000000001</v>
      </c>
      <c r="D13" s="622">
        <v>2.7777777777777777</v>
      </c>
      <c r="E13" s="622">
        <v>2.0370370370370372</v>
      </c>
      <c r="F13" s="622">
        <v>1.8518518518518516</v>
      </c>
      <c r="G13" s="622">
        <v>2.2222222222222223</v>
      </c>
      <c r="H13" s="622">
        <v>1.2962962962962963</v>
      </c>
      <c r="I13" s="622">
        <v>13.148148148148147</v>
      </c>
      <c r="J13" s="622">
        <v>15.555555555555555</v>
      </c>
      <c r="K13" s="622">
        <v>30.37037037037037</v>
      </c>
      <c r="L13" s="622">
        <v>15.74074074074074</v>
      </c>
      <c r="M13" s="622">
        <v>4.6296296296296298</v>
      </c>
      <c r="N13" s="622">
        <v>5.5555555555555554</v>
      </c>
      <c r="O13" s="622">
        <v>2.7777777777777777</v>
      </c>
      <c r="P13" s="622">
        <v>2.0370370370370372</v>
      </c>
      <c r="Q13" s="127">
        <v>14</v>
      </c>
    </row>
    <row r="14" spans="1:17" s="7" customFormat="1" ht="11.1" customHeight="1" x14ac:dyDescent="0.2">
      <c r="A14" s="68">
        <v>15</v>
      </c>
      <c r="B14" s="79" t="s">
        <v>39</v>
      </c>
      <c r="C14" s="621">
        <v>100.00000000000001</v>
      </c>
      <c r="D14" s="622">
        <v>2.4896265560165975</v>
      </c>
      <c r="E14" s="622">
        <v>3.3195020746887969</v>
      </c>
      <c r="F14" s="622">
        <v>4.1493775933609953</v>
      </c>
      <c r="G14" s="622">
        <v>4.9792531120331951</v>
      </c>
      <c r="H14" s="622">
        <v>3.3195020746887969</v>
      </c>
      <c r="I14" s="622">
        <v>6.2240663900414939</v>
      </c>
      <c r="J14" s="622">
        <v>3.7344398340248963</v>
      </c>
      <c r="K14" s="622">
        <v>20.74688796680498</v>
      </c>
      <c r="L14" s="622">
        <v>20.74688796680498</v>
      </c>
      <c r="M14" s="622">
        <v>8.7136929460580905</v>
      </c>
      <c r="N14" s="622">
        <v>9.5435684647302903</v>
      </c>
      <c r="O14" s="622">
        <v>8.7136929460580905</v>
      </c>
      <c r="P14" s="622">
        <v>3.3195020746887969</v>
      </c>
      <c r="Q14" s="127">
        <v>15</v>
      </c>
    </row>
    <row r="15" spans="1:17" s="7" customFormat="1" ht="11.1" customHeight="1" x14ac:dyDescent="0.2">
      <c r="A15" s="68">
        <v>16</v>
      </c>
      <c r="B15" s="79" t="s">
        <v>96</v>
      </c>
      <c r="C15" s="621">
        <v>99.999999999999986</v>
      </c>
      <c r="D15" s="622">
        <v>3.5775127768313459</v>
      </c>
      <c r="E15" s="622">
        <v>3.5775127768313459</v>
      </c>
      <c r="F15" s="622">
        <v>3.2367972742759794</v>
      </c>
      <c r="G15" s="622">
        <v>3.2367972742759794</v>
      </c>
      <c r="H15" s="622">
        <v>2.2146507666098807</v>
      </c>
      <c r="I15" s="622">
        <v>6.3032367972742751</v>
      </c>
      <c r="J15" s="622">
        <v>6.1328790459965932</v>
      </c>
      <c r="K15" s="622">
        <v>22.657580919931856</v>
      </c>
      <c r="L15" s="622">
        <v>20.442930153321974</v>
      </c>
      <c r="M15" s="622">
        <v>7.1550255536626919</v>
      </c>
      <c r="N15" s="622">
        <v>10.051107325383304</v>
      </c>
      <c r="O15" s="622">
        <v>7.3253833049403747</v>
      </c>
      <c r="P15" s="622">
        <v>3.7478705281090292</v>
      </c>
      <c r="Q15" s="127">
        <v>16</v>
      </c>
    </row>
    <row r="16" spans="1:17" s="7" customFormat="1" ht="11.1" customHeight="1" x14ac:dyDescent="0.2">
      <c r="A16" s="68">
        <v>17</v>
      </c>
      <c r="B16" s="79" t="s">
        <v>40</v>
      </c>
      <c r="C16" s="621">
        <v>100</v>
      </c>
      <c r="D16" s="622">
        <v>1.9073569482288828</v>
      </c>
      <c r="E16" s="622">
        <v>2.7247956403269753</v>
      </c>
      <c r="F16" s="622">
        <v>2.9972752043596729</v>
      </c>
      <c r="G16" s="622">
        <v>4.7683923705722071</v>
      </c>
      <c r="H16" s="622">
        <v>2.8610354223433241</v>
      </c>
      <c r="I16" s="622">
        <v>10.217983651226158</v>
      </c>
      <c r="J16" s="622">
        <v>8.7193460490463206</v>
      </c>
      <c r="K16" s="622">
        <v>22.888283378746593</v>
      </c>
      <c r="L16" s="622">
        <v>19.754768392370572</v>
      </c>
      <c r="M16" s="622">
        <v>7.0844686648501369</v>
      </c>
      <c r="N16" s="622">
        <v>9.4005449591280659</v>
      </c>
      <c r="O16" s="622">
        <v>4.7683923705722071</v>
      </c>
      <c r="P16" s="622">
        <v>1.7711171662125342</v>
      </c>
      <c r="Q16" s="127">
        <v>17</v>
      </c>
    </row>
    <row r="17" spans="1:17" s="7" customFormat="1" ht="11.1" customHeight="1" x14ac:dyDescent="0.2">
      <c r="A17" s="68">
        <v>21</v>
      </c>
      <c r="B17" s="79" t="s">
        <v>41</v>
      </c>
      <c r="C17" s="621">
        <v>100.00000000000001</v>
      </c>
      <c r="D17" s="622">
        <v>2.2727272727272729</v>
      </c>
      <c r="E17" s="622">
        <v>2.5568181818181821</v>
      </c>
      <c r="F17" s="622">
        <v>3.6931818181818183</v>
      </c>
      <c r="G17" s="622">
        <v>3.4090909090909087</v>
      </c>
      <c r="H17" s="622">
        <v>2.2727272727272729</v>
      </c>
      <c r="I17" s="622">
        <v>8.2386363636363633</v>
      </c>
      <c r="J17" s="622">
        <v>9.9431818181818183</v>
      </c>
      <c r="K17" s="622">
        <v>28.693181818181817</v>
      </c>
      <c r="L17" s="622">
        <v>19.886363636363637</v>
      </c>
      <c r="M17" s="622">
        <v>4.8295454545454541</v>
      </c>
      <c r="N17" s="622">
        <v>6.5340909090909092</v>
      </c>
      <c r="O17" s="622">
        <v>5.9659090909090908</v>
      </c>
      <c r="P17" s="622">
        <v>1.9886363636363635</v>
      </c>
      <c r="Q17" s="127">
        <v>21</v>
      </c>
    </row>
    <row r="18" spans="1:17" s="7" customFormat="1" ht="11.1" customHeight="1" x14ac:dyDescent="0.2">
      <c r="A18" s="68">
        <v>22</v>
      </c>
      <c r="B18" s="79" t="s">
        <v>42</v>
      </c>
      <c r="C18" s="621">
        <v>100</v>
      </c>
      <c r="D18" s="622">
        <v>2.8213166144200628</v>
      </c>
      <c r="E18" s="622">
        <v>3.4482758620689653</v>
      </c>
      <c r="F18" s="622">
        <v>4.3887147335423196</v>
      </c>
      <c r="G18" s="622">
        <v>5.0156739811912221</v>
      </c>
      <c r="H18" s="622">
        <v>3.1347962382445136</v>
      </c>
      <c r="I18" s="622">
        <v>7.523510971786834</v>
      </c>
      <c r="J18" s="622">
        <v>8.4639498432601883</v>
      </c>
      <c r="K18" s="622">
        <v>26.645768025078372</v>
      </c>
      <c r="L18" s="622">
        <v>17.868338557993731</v>
      </c>
      <c r="M18" s="622">
        <v>5.3291536050156738</v>
      </c>
      <c r="N18" s="622">
        <v>8.4639498432601883</v>
      </c>
      <c r="O18" s="622">
        <v>5.6426332288401255</v>
      </c>
      <c r="P18" s="622">
        <v>1.5673981191222568</v>
      </c>
      <c r="Q18" s="127">
        <v>22</v>
      </c>
    </row>
    <row r="19" spans="1:17" s="7" customFormat="1" ht="11.1" customHeight="1" x14ac:dyDescent="0.2">
      <c r="A19" s="68">
        <v>23</v>
      </c>
      <c r="B19" s="79" t="s">
        <v>43</v>
      </c>
      <c r="C19" s="621">
        <v>100</v>
      </c>
      <c r="D19" s="622">
        <v>2.9715762273901807</v>
      </c>
      <c r="E19" s="622">
        <v>3.6175710594315245</v>
      </c>
      <c r="F19" s="622">
        <v>5.1679586563307494</v>
      </c>
      <c r="G19" s="622">
        <v>5.684754521963824</v>
      </c>
      <c r="H19" s="622">
        <v>3.3591731266149871</v>
      </c>
      <c r="I19" s="622">
        <v>8.3979328165374678</v>
      </c>
      <c r="J19" s="622">
        <v>5.5555555555555554</v>
      </c>
      <c r="K19" s="622">
        <v>20.413436692506458</v>
      </c>
      <c r="L19" s="622">
        <v>17.571059431524546</v>
      </c>
      <c r="M19" s="622">
        <v>5.684754521963824</v>
      </c>
      <c r="N19" s="622">
        <v>8.9147286821705425</v>
      </c>
      <c r="O19" s="622">
        <v>7.8811369509043923</v>
      </c>
      <c r="P19" s="622">
        <v>4.7803617571059425</v>
      </c>
      <c r="Q19" s="127">
        <v>23</v>
      </c>
    </row>
    <row r="20" spans="1:17" s="7" customFormat="1" ht="11.1" customHeight="1" x14ac:dyDescent="0.2">
      <c r="A20" s="68">
        <v>24</v>
      </c>
      <c r="B20" s="79" t="s">
        <v>44</v>
      </c>
      <c r="C20" s="621">
        <v>100</v>
      </c>
      <c r="D20" s="622">
        <v>3.4302759134973901</v>
      </c>
      <c r="E20" s="622">
        <v>3.0574198359433256</v>
      </c>
      <c r="F20" s="622">
        <v>4.175988068605518</v>
      </c>
      <c r="G20" s="622">
        <v>4.9962714392244596</v>
      </c>
      <c r="H20" s="622">
        <v>3.4302759134973901</v>
      </c>
      <c r="I20" s="622">
        <v>8.2774049217002243</v>
      </c>
      <c r="J20" s="622">
        <v>8.2774049217002243</v>
      </c>
      <c r="K20" s="622">
        <v>22.371364653243848</v>
      </c>
      <c r="L20" s="622">
        <v>19.7613721103654</v>
      </c>
      <c r="M20" s="622">
        <v>5.4436987322893362</v>
      </c>
      <c r="N20" s="622">
        <v>9.5451155853840408</v>
      </c>
      <c r="O20" s="622">
        <v>5.0708426547352721</v>
      </c>
      <c r="P20" s="622">
        <v>2.087994034302759</v>
      </c>
      <c r="Q20" s="127">
        <v>24</v>
      </c>
    </row>
    <row r="21" spans="1:17" s="7" customFormat="1" ht="11.1" customHeight="1" x14ac:dyDescent="0.2">
      <c r="A21" s="68">
        <v>25</v>
      </c>
      <c r="B21" s="79" t="s">
        <v>170</v>
      </c>
      <c r="C21" s="621">
        <v>99.999999999999986</v>
      </c>
      <c r="D21" s="622">
        <v>3.0303030303030303</v>
      </c>
      <c r="E21" s="622">
        <v>3.7878787878787881</v>
      </c>
      <c r="F21" s="622">
        <v>4.5454545454545459</v>
      </c>
      <c r="G21" s="622">
        <v>5.808080808080808</v>
      </c>
      <c r="H21" s="622">
        <v>3.0303030303030303</v>
      </c>
      <c r="I21" s="622">
        <v>9.3434343434343443</v>
      </c>
      <c r="J21" s="622">
        <v>7.3232323232323235</v>
      </c>
      <c r="K21" s="622">
        <v>21.212121212121211</v>
      </c>
      <c r="L21" s="622">
        <v>21.464646464646464</v>
      </c>
      <c r="M21" s="622">
        <v>5.0505050505050502</v>
      </c>
      <c r="N21" s="622">
        <v>8.8383838383838391</v>
      </c>
      <c r="O21" s="622">
        <v>4.7979797979797976</v>
      </c>
      <c r="P21" s="622">
        <v>2.0202020202020203</v>
      </c>
      <c r="Q21" s="127">
        <v>25</v>
      </c>
    </row>
    <row r="22" spans="1:17" s="7" customFormat="1" ht="11.1" customHeight="1" x14ac:dyDescent="0.2">
      <c r="A22" s="68">
        <v>26</v>
      </c>
      <c r="B22" s="79" t="s">
        <v>297</v>
      </c>
      <c r="C22" s="621">
        <v>100</v>
      </c>
      <c r="D22" s="622">
        <v>2.831858407079646</v>
      </c>
      <c r="E22" s="622">
        <v>3.1858407079646018</v>
      </c>
      <c r="F22" s="622">
        <v>3.8938053097345131</v>
      </c>
      <c r="G22" s="622">
        <v>5.3097345132743365</v>
      </c>
      <c r="H22" s="622">
        <v>4.0707964601769913</v>
      </c>
      <c r="I22" s="622">
        <v>7.4336283185840708</v>
      </c>
      <c r="J22" s="622">
        <v>5.3097345132743365</v>
      </c>
      <c r="K22" s="622">
        <v>18.230088495575224</v>
      </c>
      <c r="L22" s="622">
        <v>20</v>
      </c>
      <c r="M22" s="622">
        <v>6.5486725663716809</v>
      </c>
      <c r="N22" s="622">
        <v>11.68141592920354</v>
      </c>
      <c r="O22" s="622">
        <v>7.7876106194690262</v>
      </c>
      <c r="P22" s="622">
        <v>3.7168141592920354</v>
      </c>
      <c r="Q22" s="127">
        <v>26</v>
      </c>
    </row>
    <row r="23" spans="1:17" s="7" customFormat="1" ht="11.1" customHeight="1" x14ac:dyDescent="0.2">
      <c r="A23" s="68">
        <v>31</v>
      </c>
      <c r="B23" s="79" t="s">
        <v>45</v>
      </c>
      <c r="C23" s="621">
        <v>100</v>
      </c>
      <c r="D23" s="622">
        <v>2.904040404040404</v>
      </c>
      <c r="E23" s="622">
        <v>2.6515151515151514</v>
      </c>
      <c r="F23" s="622">
        <v>3.9141414141414144</v>
      </c>
      <c r="G23" s="622">
        <v>4.7979797979797976</v>
      </c>
      <c r="H23" s="622">
        <v>2.7777777777777777</v>
      </c>
      <c r="I23" s="622">
        <v>8.2070707070707076</v>
      </c>
      <c r="J23" s="622">
        <v>9.7222222222222232</v>
      </c>
      <c r="K23" s="622">
        <v>24.242424242424242</v>
      </c>
      <c r="L23" s="622">
        <v>18.560606060606062</v>
      </c>
      <c r="M23" s="622">
        <v>6.5656565656565666</v>
      </c>
      <c r="N23" s="622">
        <v>8.0808080808080813</v>
      </c>
      <c r="O23" s="622">
        <v>5.5555555555555554</v>
      </c>
      <c r="P23" s="622">
        <v>2.0202020202020203</v>
      </c>
      <c r="Q23" s="127">
        <v>31</v>
      </c>
    </row>
    <row r="24" spans="1:17" s="7" customFormat="1" ht="11.1" customHeight="1" x14ac:dyDescent="0.2">
      <c r="A24" s="68">
        <v>32</v>
      </c>
      <c r="B24" s="79" t="s">
        <v>46</v>
      </c>
      <c r="C24" s="621">
        <v>100.00000000000001</v>
      </c>
      <c r="D24" s="622">
        <v>3.1758957654723128</v>
      </c>
      <c r="E24" s="622">
        <v>2.6872964169381111</v>
      </c>
      <c r="F24" s="622">
        <v>3.5016286644951142</v>
      </c>
      <c r="G24" s="622">
        <v>3.664495114006515</v>
      </c>
      <c r="H24" s="622">
        <v>2.6872964169381111</v>
      </c>
      <c r="I24" s="622">
        <v>9.6091205211726383</v>
      </c>
      <c r="J24" s="622">
        <v>9.5276872964169375</v>
      </c>
      <c r="K24" s="622">
        <v>23.12703583061889</v>
      </c>
      <c r="L24" s="622">
        <v>17.833876221498372</v>
      </c>
      <c r="M24" s="622">
        <v>5.0488599348534207</v>
      </c>
      <c r="N24" s="622">
        <v>9.6091205211726383</v>
      </c>
      <c r="O24" s="622">
        <v>6.677524429967427</v>
      </c>
      <c r="P24" s="622">
        <v>2.8501628664495113</v>
      </c>
      <c r="Q24" s="127">
        <v>32</v>
      </c>
    </row>
    <row r="25" spans="1:17" s="7" customFormat="1" ht="11.1" customHeight="1" x14ac:dyDescent="0.2">
      <c r="A25" s="68">
        <v>33</v>
      </c>
      <c r="B25" s="79" t="s">
        <v>171</v>
      </c>
      <c r="C25" s="621">
        <v>100</v>
      </c>
      <c r="D25" s="622">
        <v>7.1428571428571423</v>
      </c>
      <c r="E25" s="622">
        <v>7.1428571428571423</v>
      </c>
      <c r="F25" s="622">
        <v>0</v>
      </c>
      <c r="G25" s="622">
        <v>7.1428571428571423</v>
      </c>
      <c r="H25" s="622">
        <v>0</v>
      </c>
      <c r="I25" s="622">
        <v>21.428571428571427</v>
      </c>
      <c r="J25" s="622">
        <v>7.1428571428571423</v>
      </c>
      <c r="K25" s="622">
        <v>21.428571428571427</v>
      </c>
      <c r="L25" s="622">
        <v>14.285714285714285</v>
      </c>
      <c r="M25" s="622">
        <v>7.1428571428571423</v>
      </c>
      <c r="N25" s="622">
        <v>7.1428571428571423</v>
      </c>
      <c r="O25" s="622">
        <v>0</v>
      </c>
      <c r="P25" s="622">
        <v>0</v>
      </c>
      <c r="Q25" s="127">
        <v>33</v>
      </c>
    </row>
    <row r="26" spans="1:17" s="7" customFormat="1" ht="11.1" customHeight="1" x14ac:dyDescent="0.2">
      <c r="A26" s="68">
        <v>34</v>
      </c>
      <c r="B26" s="79" t="s">
        <v>47</v>
      </c>
      <c r="C26" s="621">
        <v>99.999999999999986</v>
      </c>
      <c r="D26" s="622">
        <v>2.9378531073446328</v>
      </c>
      <c r="E26" s="622">
        <v>2.7118644067796609</v>
      </c>
      <c r="F26" s="622">
        <v>3.5028248587570623</v>
      </c>
      <c r="G26" s="622">
        <v>3.5028248587570623</v>
      </c>
      <c r="H26" s="622">
        <v>2.1468926553672314</v>
      </c>
      <c r="I26" s="622">
        <v>7.5706214689265545</v>
      </c>
      <c r="J26" s="622">
        <v>8.0225988700564965</v>
      </c>
      <c r="K26" s="622">
        <v>21.01694915254237</v>
      </c>
      <c r="L26" s="622">
        <v>19.435028248587571</v>
      </c>
      <c r="M26" s="622">
        <v>6.7796610169491522</v>
      </c>
      <c r="N26" s="622">
        <v>12.203389830508476</v>
      </c>
      <c r="O26" s="622">
        <v>7.3446327683615822</v>
      </c>
      <c r="P26" s="622">
        <v>3.050847457627119</v>
      </c>
      <c r="Q26" s="127">
        <v>34</v>
      </c>
    </row>
    <row r="27" spans="1:17" s="7" customFormat="1" ht="11.1" customHeight="1" x14ac:dyDescent="0.2">
      <c r="A27" s="68">
        <v>35</v>
      </c>
      <c r="B27" s="79" t="s">
        <v>89</v>
      </c>
      <c r="C27" s="621">
        <v>100.00000000000001</v>
      </c>
      <c r="D27" s="622">
        <v>3.286384976525822</v>
      </c>
      <c r="E27" s="622">
        <v>3.755868544600939</v>
      </c>
      <c r="F27" s="622">
        <v>4.0688575899843507</v>
      </c>
      <c r="G27" s="622">
        <v>4.8513302034428794</v>
      </c>
      <c r="H27" s="622">
        <v>2.9733959311424099</v>
      </c>
      <c r="I27" s="622">
        <v>9.2331768388106426</v>
      </c>
      <c r="J27" s="622">
        <v>10.015649452269171</v>
      </c>
      <c r="K27" s="622">
        <v>24.413145539906104</v>
      </c>
      <c r="L27" s="622">
        <v>18.30985915492958</v>
      </c>
      <c r="M27" s="622">
        <v>4.8513302034428794</v>
      </c>
      <c r="N27" s="622">
        <v>7.8247261345852896</v>
      </c>
      <c r="O27" s="622">
        <v>5.0078247261345856</v>
      </c>
      <c r="P27" s="622">
        <v>1.4084507042253522</v>
      </c>
      <c r="Q27" s="127">
        <v>35</v>
      </c>
    </row>
    <row r="28" spans="1:17" s="7" customFormat="1" ht="11.1" customHeight="1" x14ac:dyDescent="0.2">
      <c r="A28" s="68">
        <v>36</v>
      </c>
      <c r="B28" s="79" t="s">
        <v>48</v>
      </c>
      <c r="C28" s="621">
        <v>100.00000000000001</v>
      </c>
      <c r="D28" s="622">
        <v>3.5714285714285712</v>
      </c>
      <c r="E28" s="622">
        <v>2.9336734693877551</v>
      </c>
      <c r="F28" s="622">
        <v>3.8265306122448979</v>
      </c>
      <c r="G28" s="622">
        <v>4.591836734693878</v>
      </c>
      <c r="H28" s="622">
        <v>2.6785714285714284</v>
      </c>
      <c r="I28" s="622">
        <v>8.2908163265306118</v>
      </c>
      <c r="J28" s="622">
        <v>7.3979591836734695</v>
      </c>
      <c r="K28" s="622">
        <v>24.617346938775512</v>
      </c>
      <c r="L28" s="622">
        <v>19.642857142857142</v>
      </c>
      <c r="M28" s="622">
        <v>5.9948979591836729</v>
      </c>
      <c r="N28" s="622">
        <v>8.4183673469387745</v>
      </c>
      <c r="O28" s="622">
        <v>5.3571428571428568</v>
      </c>
      <c r="P28" s="622">
        <v>2.5510204081632653</v>
      </c>
      <c r="Q28" s="127">
        <v>36</v>
      </c>
    </row>
    <row r="29" spans="1:17" s="7" customFormat="1" ht="11.1" customHeight="1" x14ac:dyDescent="0.2">
      <c r="A29" s="68">
        <v>41</v>
      </c>
      <c r="B29" s="79" t="s">
        <v>49</v>
      </c>
      <c r="C29" s="621">
        <v>100</v>
      </c>
      <c r="D29" s="622">
        <v>3.4582132564841501</v>
      </c>
      <c r="E29" s="622">
        <v>3.7463976945244957</v>
      </c>
      <c r="F29" s="622">
        <v>4.1786743515850144</v>
      </c>
      <c r="G29" s="622">
        <v>4.0345821325648412</v>
      </c>
      <c r="H29" s="622">
        <v>2.4495677233429394</v>
      </c>
      <c r="I29" s="622">
        <v>6.4841498559077806</v>
      </c>
      <c r="J29" s="622">
        <v>6.9164265129683002</v>
      </c>
      <c r="K29" s="622">
        <v>22.766570605187319</v>
      </c>
      <c r="L29" s="622">
        <v>19.596541786743515</v>
      </c>
      <c r="M29" s="622">
        <v>6.9164265129683002</v>
      </c>
      <c r="N29" s="622">
        <v>8.93371757925072</v>
      </c>
      <c r="O29" s="622">
        <v>7.0605187319884726</v>
      </c>
      <c r="P29" s="622">
        <v>3.3141210374639769</v>
      </c>
      <c r="Q29" s="127">
        <v>41</v>
      </c>
    </row>
    <row r="30" spans="1:17" s="7" customFormat="1" ht="11.1" customHeight="1" x14ac:dyDescent="0.2">
      <c r="A30" s="68">
        <v>42</v>
      </c>
      <c r="B30" s="79" t="s">
        <v>50</v>
      </c>
      <c r="C30" s="621">
        <v>100.00000000000001</v>
      </c>
      <c r="D30" s="622">
        <v>2.7149321266968327</v>
      </c>
      <c r="E30" s="622">
        <v>3.3182503770739067</v>
      </c>
      <c r="F30" s="622">
        <v>4.0723981900452486</v>
      </c>
      <c r="G30" s="622">
        <v>4.675716440422323</v>
      </c>
      <c r="H30" s="622">
        <v>2.4132730015082959</v>
      </c>
      <c r="I30" s="622">
        <v>5.2790346907993966</v>
      </c>
      <c r="J30" s="622">
        <v>6.1840120663650078</v>
      </c>
      <c r="K30" s="622">
        <v>21.719457013574662</v>
      </c>
      <c r="L30" s="622">
        <v>20.211161387631975</v>
      </c>
      <c r="M30" s="622">
        <v>6.7873303167420813</v>
      </c>
      <c r="N30" s="622">
        <v>9.502262443438914</v>
      </c>
      <c r="O30" s="622">
        <v>9.2006033182503781</v>
      </c>
      <c r="P30" s="622">
        <v>3.7707390648567118</v>
      </c>
      <c r="Q30" s="127">
        <v>42</v>
      </c>
    </row>
    <row r="31" spans="1:17" s="7" customFormat="1" ht="11.1" customHeight="1" x14ac:dyDescent="0.2">
      <c r="A31" s="68">
        <v>43</v>
      </c>
      <c r="B31" s="79" t="s">
        <v>51</v>
      </c>
      <c r="C31" s="621">
        <v>100</v>
      </c>
      <c r="D31" s="622">
        <v>3.4804753820033958</v>
      </c>
      <c r="E31" s="622">
        <v>3.3106960950764006</v>
      </c>
      <c r="F31" s="622">
        <v>4.074702886247878</v>
      </c>
      <c r="G31" s="622">
        <v>3.7351443123938877</v>
      </c>
      <c r="H31" s="622">
        <v>2.4617996604414261</v>
      </c>
      <c r="I31" s="622">
        <v>7.3005093378607802</v>
      </c>
      <c r="J31" s="622">
        <v>8.7436332767402387</v>
      </c>
      <c r="K31" s="622">
        <v>24.02376910016978</v>
      </c>
      <c r="L31" s="622">
        <v>18.930390492359933</v>
      </c>
      <c r="M31" s="622">
        <v>5.6027164685908319</v>
      </c>
      <c r="N31" s="622">
        <v>9.0831918505942273</v>
      </c>
      <c r="O31" s="622">
        <v>6.5365025466893041</v>
      </c>
      <c r="P31" s="622">
        <v>2.801358234295416</v>
      </c>
      <c r="Q31" s="127">
        <v>43</v>
      </c>
    </row>
    <row r="32" spans="1:17" s="7" customFormat="1" ht="11.1" customHeight="1" x14ac:dyDescent="0.2">
      <c r="A32" s="68">
        <v>44</v>
      </c>
      <c r="B32" s="79" t="s">
        <v>52</v>
      </c>
      <c r="C32" s="621">
        <v>100</v>
      </c>
      <c r="D32" s="622">
        <v>3.2879818594104306</v>
      </c>
      <c r="E32" s="622">
        <v>3.9682539682539679</v>
      </c>
      <c r="F32" s="622">
        <v>4.7619047619047619</v>
      </c>
      <c r="G32" s="622">
        <v>5.2154195011337867</v>
      </c>
      <c r="H32" s="622">
        <v>2.947845804988662</v>
      </c>
      <c r="I32" s="622">
        <v>8.5034013605442169</v>
      </c>
      <c r="J32" s="622">
        <v>7.029478458049887</v>
      </c>
      <c r="K32" s="622">
        <v>25.170068027210885</v>
      </c>
      <c r="L32" s="622">
        <v>16.439909297052154</v>
      </c>
      <c r="M32" s="622">
        <v>5.1020408163265305</v>
      </c>
      <c r="N32" s="622">
        <v>8.3900226757369616</v>
      </c>
      <c r="O32" s="622">
        <v>5.5555555555555554</v>
      </c>
      <c r="P32" s="622">
        <v>3.8548752834467117</v>
      </c>
      <c r="Q32" s="127">
        <v>44</v>
      </c>
    </row>
    <row r="33" spans="1:17" s="7" customFormat="1" ht="11.1" customHeight="1" x14ac:dyDescent="0.2">
      <c r="A33" s="68">
        <v>45</v>
      </c>
      <c r="B33" s="79" t="s">
        <v>53</v>
      </c>
      <c r="C33" s="621">
        <v>100</v>
      </c>
      <c r="D33" s="622">
        <v>1.9607843137254901</v>
      </c>
      <c r="E33" s="622">
        <v>0</v>
      </c>
      <c r="F33" s="622">
        <v>0</v>
      </c>
      <c r="G33" s="622">
        <v>0</v>
      </c>
      <c r="H33" s="622">
        <v>3.9215686274509802</v>
      </c>
      <c r="I33" s="622">
        <v>5.8823529411764701</v>
      </c>
      <c r="J33" s="622">
        <v>7.8431372549019605</v>
      </c>
      <c r="K33" s="622">
        <v>25.490196078431371</v>
      </c>
      <c r="L33" s="622">
        <v>27.450980392156865</v>
      </c>
      <c r="M33" s="622">
        <v>11.76470588235294</v>
      </c>
      <c r="N33" s="622">
        <v>7.8431372549019605</v>
      </c>
      <c r="O33" s="622">
        <v>3.9215686274509802</v>
      </c>
      <c r="P33" s="622">
        <v>1.9607843137254901</v>
      </c>
      <c r="Q33" s="127">
        <v>45</v>
      </c>
    </row>
    <row r="34" spans="1:17" s="7" customFormat="1" ht="11.1" customHeight="1" x14ac:dyDescent="0.2">
      <c r="A34" s="68">
        <v>46</v>
      </c>
      <c r="B34" s="79" t="s">
        <v>54</v>
      </c>
      <c r="C34" s="621">
        <v>100.00000000000001</v>
      </c>
      <c r="D34" s="622">
        <v>2.8688524590163933</v>
      </c>
      <c r="E34" s="622">
        <v>4.5081967213114753</v>
      </c>
      <c r="F34" s="622">
        <v>5.7377049180327866</v>
      </c>
      <c r="G34" s="622">
        <v>6.557377049180328</v>
      </c>
      <c r="H34" s="622">
        <v>2.8688524590163933</v>
      </c>
      <c r="I34" s="622">
        <v>14.344262295081966</v>
      </c>
      <c r="J34" s="622">
        <v>10.245901639344263</v>
      </c>
      <c r="K34" s="622">
        <v>23.770491803278688</v>
      </c>
      <c r="L34" s="622">
        <v>16.803278688524589</v>
      </c>
      <c r="M34" s="622">
        <v>3.6885245901639343</v>
      </c>
      <c r="N34" s="622">
        <v>4.5081967213114753</v>
      </c>
      <c r="O34" s="622">
        <v>3.278688524590164</v>
      </c>
      <c r="P34" s="622">
        <v>1.2295081967213115</v>
      </c>
      <c r="Q34" s="127">
        <v>46</v>
      </c>
    </row>
    <row r="35" spans="1:17" s="7" customFormat="1" ht="11.1" customHeight="1" x14ac:dyDescent="0.2">
      <c r="A35" s="68">
        <v>47</v>
      </c>
      <c r="B35" s="79" t="s">
        <v>55</v>
      </c>
      <c r="C35" s="621">
        <v>100.00000000000001</v>
      </c>
      <c r="D35" s="622">
        <v>2.7173913043478262</v>
      </c>
      <c r="E35" s="622">
        <v>4.3478260869565215</v>
      </c>
      <c r="F35" s="622">
        <v>5.9782608695652177</v>
      </c>
      <c r="G35" s="622">
        <v>6.5217391304347823</v>
      </c>
      <c r="H35" s="622">
        <v>2.7173913043478262</v>
      </c>
      <c r="I35" s="622">
        <v>5.9782608695652177</v>
      </c>
      <c r="J35" s="622">
        <v>3.804347826086957</v>
      </c>
      <c r="K35" s="622">
        <v>22.282608695652172</v>
      </c>
      <c r="L35" s="622">
        <v>22.282608695652172</v>
      </c>
      <c r="M35" s="622">
        <v>5.9782608695652177</v>
      </c>
      <c r="N35" s="622">
        <v>8.1521739130434785</v>
      </c>
      <c r="O35" s="622">
        <v>5.9782608695652177</v>
      </c>
      <c r="P35" s="622">
        <v>2.7173913043478262</v>
      </c>
      <c r="Q35" s="127">
        <v>47</v>
      </c>
    </row>
    <row r="36" spans="1:17" s="7" customFormat="1" ht="11.1" customHeight="1" x14ac:dyDescent="0.2">
      <c r="A36" s="68">
        <v>48</v>
      </c>
      <c r="B36" s="79" t="s">
        <v>56</v>
      </c>
      <c r="C36" s="621">
        <v>100</v>
      </c>
      <c r="D36" s="622">
        <v>0</v>
      </c>
      <c r="E36" s="622">
        <v>0</v>
      </c>
      <c r="F36" s="622">
        <v>0</v>
      </c>
      <c r="G36" s="622">
        <v>0</v>
      </c>
      <c r="H36" s="622">
        <v>0</v>
      </c>
      <c r="I36" s="622">
        <v>0</v>
      </c>
      <c r="J36" s="622">
        <v>50</v>
      </c>
      <c r="K36" s="622">
        <v>50</v>
      </c>
      <c r="L36" s="622">
        <v>0</v>
      </c>
      <c r="M36" s="622">
        <v>0</v>
      </c>
      <c r="N36" s="622">
        <v>0</v>
      </c>
      <c r="O36" s="622">
        <v>0</v>
      </c>
      <c r="P36" s="622">
        <v>0</v>
      </c>
      <c r="Q36" s="127">
        <v>48</v>
      </c>
    </row>
    <row r="37" spans="1:17" s="7" customFormat="1" ht="11.1" customHeight="1" x14ac:dyDescent="0.2">
      <c r="A37" s="68">
        <v>51</v>
      </c>
      <c r="B37" s="79" t="s">
        <v>57</v>
      </c>
      <c r="C37" s="621">
        <v>100.00000000000001</v>
      </c>
      <c r="D37" s="622">
        <v>2.4608501118568231</v>
      </c>
      <c r="E37" s="622">
        <v>3.1319910514541389</v>
      </c>
      <c r="F37" s="622">
        <v>3.1319910514541389</v>
      </c>
      <c r="G37" s="622">
        <v>4.6979865771812079</v>
      </c>
      <c r="H37" s="622">
        <v>3.5794183445190155</v>
      </c>
      <c r="I37" s="622">
        <v>6.9351230425055936</v>
      </c>
      <c r="J37" s="622">
        <v>5.3691275167785237</v>
      </c>
      <c r="K37" s="622">
        <v>18.791946308724832</v>
      </c>
      <c r="L37" s="622">
        <v>24.384787472035793</v>
      </c>
      <c r="M37" s="622">
        <v>6.7114093959731544</v>
      </c>
      <c r="N37" s="622">
        <v>10.738255033557047</v>
      </c>
      <c r="O37" s="622">
        <v>6.2639821029082778</v>
      </c>
      <c r="P37" s="622">
        <v>3.5794183445190155</v>
      </c>
      <c r="Q37" s="127">
        <v>51</v>
      </c>
    </row>
    <row r="38" spans="1:17" s="7" customFormat="1" ht="11.1" customHeight="1" x14ac:dyDescent="0.2">
      <c r="A38" s="68">
        <v>52</v>
      </c>
      <c r="B38" s="79" t="s">
        <v>128</v>
      </c>
      <c r="C38" s="621">
        <v>100</v>
      </c>
      <c r="D38" s="622">
        <v>3.0257186081694405</v>
      </c>
      <c r="E38" s="622">
        <v>3.1770045385779122</v>
      </c>
      <c r="F38" s="622">
        <v>4.0847201210287443</v>
      </c>
      <c r="G38" s="622">
        <v>3.6308623298033282</v>
      </c>
      <c r="H38" s="622">
        <v>1.9667170953101363</v>
      </c>
      <c r="I38" s="622">
        <v>5.9001512859304084</v>
      </c>
      <c r="J38" s="622">
        <v>5.4462934947049924</v>
      </c>
      <c r="K38" s="622">
        <v>21.482602118003026</v>
      </c>
      <c r="L38" s="622">
        <v>18.910741301059002</v>
      </c>
      <c r="M38" s="622">
        <v>7.1104387291981848</v>
      </c>
      <c r="N38" s="622">
        <v>10.287443267776098</v>
      </c>
      <c r="O38" s="622">
        <v>10.43872919818457</v>
      </c>
      <c r="P38" s="622">
        <v>4.5385779122541603</v>
      </c>
      <c r="Q38" s="127">
        <v>52</v>
      </c>
    </row>
    <row r="39" spans="1:17" s="7" customFormat="1" ht="10.9" customHeight="1" x14ac:dyDescent="0.2">
      <c r="A39" s="68">
        <v>53</v>
      </c>
      <c r="B39" s="79" t="s">
        <v>58</v>
      </c>
      <c r="C39" s="621">
        <v>100</v>
      </c>
      <c r="D39" s="622">
        <v>3.1007751937984498</v>
      </c>
      <c r="E39" s="622">
        <v>4.1343669250646</v>
      </c>
      <c r="F39" s="622">
        <v>4.6511627906976747</v>
      </c>
      <c r="G39" s="622">
        <v>6.2015503875968996</v>
      </c>
      <c r="H39" s="622">
        <v>3.1007751937984498</v>
      </c>
      <c r="I39" s="622">
        <v>7.2351421188630489</v>
      </c>
      <c r="J39" s="622">
        <v>5.1679586563307494</v>
      </c>
      <c r="K39" s="622">
        <v>18.34625322997416</v>
      </c>
      <c r="L39" s="622">
        <v>21.705426356589147</v>
      </c>
      <c r="M39" s="622">
        <v>9.043927648578812</v>
      </c>
      <c r="N39" s="622">
        <v>9.3023255813953494</v>
      </c>
      <c r="O39" s="622">
        <v>6.2015503875968996</v>
      </c>
      <c r="P39" s="622">
        <v>1.5503875968992249</v>
      </c>
      <c r="Q39" s="127">
        <v>53</v>
      </c>
    </row>
    <row r="40" spans="1:17" s="7" customFormat="1" ht="10.9" customHeight="1" x14ac:dyDescent="0.2">
      <c r="A40" s="68">
        <v>54</v>
      </c>
      <c r="B40" s="79" t="s">
        <v>131</v>
      </c>
      <c r="C40" s="621">
        <v>100.00000000000001</v>
      </c>
      <c r="D40" s="622">
        <v>2.4793388429752068</v>
      </c>
      <c r="E40" s="622">
        <v>3.3057851239669422</v>
      </c>
      <c r="F40" s="622">
        <v>4.1322314049586781</v>
      </c>
      <c r="G40" s="622">
        <v>5.785123966942149</v>
      </c>
      <c r="H40" s="622">
        <v>2.4793388429752068</v>
      </c>
      <c r="I40" s="622">
        <v>7.4380165289256199</v>
      </c>
      <c r="J40" s="622">
        <v>6.6115702479338845</v>
      </c>
      <c r="K40" s="622">
        <v>17.355371900826448</v>
      </c>
      <c r="L40" s="622">
        <v>21.487603305785125</v>
      </c>
      <c r="M40" s="622">
        <v>9.9173553719008272</v>
      </c>
      <c r="N40" s="622">
        <v>10.743801652892563</v>
      </c>
      <c r="O40" s="622">
        <v>6.6115702479338845</v>
      </c>
      <c r="P40" s="622">
        <v>1.6528925619834711</v>
      </c>
      <c r="Q40" s="127">
        <v>54</v>
      </c>
    </row>
    <row r="41" spans="1:17" s="7" customFormat="1" ht="10.9" customHeight="1" x14ac:dyDescent="0.2">
      <c r="A41" s="68">
        <v>55</v>
      </c>
      <c r="B41" s="79" t="s">
        <v>159</v>
      </c>
      <c r="C41" s="621">
        <v>100</v>
      </c>
      <c r="D41" s="622">
        <v>2.9950083194675541</v>
      </c>
      <c r="E41" s="622">
        <v>3.1613976705490847</v>
      </c>
      <c r="F41" s="622">
        <v>4.1597337770382694</v>
      </c>
      <c r="G41" s="622">
        <v>4.4925124792013316</v>
      </c>
      <c r="H41" s="622">
        <v>2.4958402662229617</v>
      </c>
      <c r="I41" s="622">
        <v>6.6555740432612307</v>
      </c>
      <c r="J41" s="622">
        <v>7.6539101497504163</v>
      </c>
      <c r="K41" s="622">
        <v>23.294509151414307</v>
      </c>
      <c r="L41" s="622">
        <v>20.632279534109816</v>
      </c>
      <c r="M41" s="622">
        <v>6.3227953410981694</v>
      </c>
      <c r="N41" s="622">
        <v>8.3194675540765388</v>
      </c>
      <c r="O41" s="622">
        <v>6.6555740432612307</v>
      </c>
      <c r="P41" s="622">
        <v>3.3277870216306153</v>
      </c>
      <c r="Q41" s="127">
        <v>55</v>
      </c>
    </row>
    <row r="42" spans="1:17" s="7" customFormat="1" ht="10.9" customHeight="1" x14ac:dyDescent="0.2">
      <c r="A42" s="68">
        <v>61</v>
      </c>
      <c r="B42" s="79" t="s">
        <v>62</v>
      </c>
      <c r="C42" s="621">
        <v>100</v>
      </c>
      <c r="D42" s="622">
        <v>3.1645569620253164</v>
      </c>
      <c r="E42" s="622">
        <v>2.9535864978902953</v>
      </c>
      <c r="F42" s="622">
        <v>3.79746835443038</v>
      </c>
      <c r="G42" s="622">
        <v>5.0632911392405067</v>
      </c>
      <c r="H42" s="622">
        <v>2.7426160337552745</v>
      </c>
      <c r="I42" s="622">
        <v>7.59493670886076</v>
      </c>
      <c r="J42" s="622">
        <v>4.6413502109704643</v>
      </c>
      <c r="K42" s="622">
        <v>17.299578059071731</v>
      </c>
      <c r="L42" s="622">
        <v>22.362869198312236</v>
      </c>
      <c r="M42" s="622">
        <v>8.0168776371308024</v>
      </c>
      <c r="N42" s="622">
        <v>9.9156118143459917</v>
      </c>
      <c r="O42" s="622">
        <v>8.2278481012658222</v>
      </c>
      <c r="P42" s="622">
        <v>4.0084388185654012</v>
      </c>
      <c r="Q42" s="127">
        <v>61</v>
      </c>
    </row>
    <row r="43" spans="1:17" s="7" customFormat="1" ht="10.9" customHeight="1" x14ac:dyDescent="0.2">
      <c r="A43" s="68">
        <v>62</v>
      </c>
      <c r="B43" s="79" t="s">
        <v>63</v>
      </c>
      <c r="C43" s="621">
        <v>100</v>
      </c>
      <c r="D43" s="622">
        <v>4.0609137055837561</v>
      </c>
      <c r="E43" s="622">
        <v>3.5532994923857872</v>
      </c>
      <c r="F43" s="622">
        <v>6.091370558375635</v>
      </c>
      <c r="G43" s="622">
        <v>6.091370558375635</v>
      </c>
      <c r="H43" s="622">
        <v>2.030456852791878</v>
      </c>
      <c r="I43" s="622">
        <v>8.6294416243654819</v>
      </c>
      <c r="J43" s="622">
        <v>5.0761421319796955</v>
      </c>
      <c r="K43" s="622">
        <v>19.796954314720814</v>
      </c>
      <c r="L43" s="622">
        <v>19.796954314720814</v>
      </c>
      <c r="M43" s="622">
        <v>6.5989847715736047</v>
      </c>
      <c r="N43" s="622">
        <v>10.152284263959391</v>
      </c>
      <c r="O43" s="622">
        <v>5.5837563451776653</v>
      </c>
      <c r="P43" s="622">
        <v>3.0456852791878175</v>
      </c>
      <c r="Q43" s="127">
        <v>62</v>
      </c>
    </row>
    <row r="44" spans="1:17" s="7" customFormat="1" ht="10.9" customHeight="1" x14ac:dyDescent="0.2">
      <c r="A44" s="68">
        <v>63</v>
      </c>
      <c r="B44" s="79" t="s">
        <v>64</v>
      </c>
      <c r="C44" s="621">
        <v>99.999999999999986</v>
      </c>
      <c r="D44" s="622">
        <v>3.4482758620689653</v>
      </c>
      <c r="E44" s="622">
        <v>6.0344827586206895</v>
      </c>
      <c r="F44" s="622">
        <v>5.1724137931034484</v>
      </c>
      <c r="G44" s="622">
        <v>6.0344827586206895</v>
      </c>
      <c r="H44" s="622">
        <v>1.7241379310344827</v>
      </c>
      <c r="I44" s="622">
        <v>5.1724137931034484</v>
      </c>
      <c r="J44" s="622">
        <v>4.3103448275862073</v>
      </c>
      <c r="K44" s="622">
        <v>22.413793103448278</v>
      </c>
      <c r="L44" s="622">
        <v>21.551724137931032</v>
      </c>
      <c r="M44" s="622">
        <v>7.7586206896551726</v>
      </c>
      <c r="N44" s="622">
        <v>8.6206896551724146</v>
      </c>
      <c r="O44" s="622">
        <v>5.1724137931034484</v>
      </c>
      <c r="P44" s="622">
        <v>1.7241379310344827</v>
      </c>
      <c r="Q44" s="127">
        <v>63</v>
      </c>
    </row>
    <row r="45" spans="1:17" s="7" customFormat="1" ht="10.9" customHeight="1" x14ac:dyDescent="0.2">
      <c r="A45" s="68">
        <v>64</v>
      </c>
      <c r="B45" s="79" t="s">
        <v>65</v>
      </c>
      <c r="C45" s="621">
        <v>100</v>
      </c>
      <c r="D45" s="622">
        <v>4.3478260869565215</v>
      </c>
      <c r="E45" s="622">
        <v>2.8985507246376812</v>
      </c>
      <c r="F45" s="622">
        <v>4.3478260869565215</v>
      </c>
      <c r="G45" s="622">
        <v>8.695652173913043</v>
      </c>
      <c r="H45" s="622">
        <v>4.3478260869565215</v>
      </c>
      <c r="I45" s="622">
        <v>8.695652173913043</v>
      </c>
      <c r="J45" s="622">
        <v>4.3478260869565215</v>
      </c>
      <c r="K45" s="622">
        <v>17.391304347826086</v>
      </c>
      <c r="L45" s="622">
        <v>26.086956521739129</v>
      </c>
      <c r="M45" s="622">
        <v>5.7971014492753623</v>
      </c>
      <c r="N45" s="622">
        <v>5.7971014492753623</v>
      </c>
      <c r="O45" s="622">
        <v>5.7971014492753623</v>
      </c>
      <c r="P45" s="622">
        <v>1.4492753623188406</v>
      </c>
      <c r="Q45" s="127">
        <v>64</v>
      </c>
    </row>
    <row r="46" spans="1:17" s="7" customFormat="1" ht="10.9" customHeight="1" x14ac:dyDescent="0.2">
      <c r="A46" s="68">
        <v>65</v>
      </c>
      <c r="B46" s="79" t="s">
        <v>66</v>
      </c>
      <c r="C46" s="621">
        <v>100</v>
      </c>
      <c r="D46" s="622">
        <v>1.7391304347826086</v>
      </c>
      <c r="E46" s="622">
        <v>2.6086956521739131</v>
      </c>
      <c r="F46" s="622">
        <v>4.3478260869565215</v>
      </c>
      <c r="G46" s="622">
        <v>6.0869565217391308</v>
      </c>
      <c r="H46" s="622">
        <v>3.4782608695652173</v>
      </c>
      <c r="I46" s="622">
        <v>9.5652173913043477</v>
      </c>
      <c r="J46" s="622">
        <v>4.3478260869565215</v>
      </c>
      <c r="K46" s="622">
        <v>18.260869565217391</v>
      </c>
      <c r="L46" s="622">
        <v>26.956521739130434</v>
      </c>
      <c r="M46" s="622">
        <v>8.695652173913043</v>
      </c>
      <c r="N46" s="622">
        <v>6.9565217391304346</v>
      </c>
      <c r="O46" s="622">
        <v>4.3478260869565215</v>
      </c>
      <c r="P46" s="622">
        <v>2.6086956521739131</v>
      </c>
      <c r="Q46" s="127">
        <v>65</v>
      </c>
    </row>
    <row r="47" spans="1:17" s="7" customFormat="1" ht="10.9" customHeight="1" x14ac:dyDescent="0.2">
      <c r="A47" s="68">
        <v>66</v>
      </c>
      <c r="B47" s="79" t="s">
        <v>67</v>
      </c>
      <c r="C47" s="621">
        <v>100.00000000000001</v>
      </c>
      <c r="D47" s="622">
        <v>2.9166666666666665</v>
      </c>
      <c r="E47" s="622">
        <v>2.9166666666666665</v>
      </c>
      <c r="F47" s="622">
        <v>4.791666666666667</v>
      </c>
      <c r="G47" s="622">
        <v>5.625</v>
      </c>
      <c r="H47" s="622">
        <v>3.958333333333333</v>
      </c>
      <c r="I47" s="622">
        <v>7.5</v>
      </c>
      <c r="J47" s="622">
        <v>5.416666666666667</v>
      </c>
      <c r="K47" s="622">
        <v>21.25</v>
      </c>
      <c r="L47" s="622">
        <v>22.291666666666668</v>
      </c>
      <c r="M47" s="622">
        <v>6.666666666666667</v>
      </c>
      <c r="N47" s="622">
        <v>9.375</v>
      </c>
      <c r="O47" s="622">
        <v>5.625</v>
      </c>
      <c r="P47" s="622">
        <v>1.875</v>
      </c>
      <c r="Q47" s="127">
        <v>66</v>
      </c>
    </row>
    <row r="48" spans="1:17" s="7" customFormat="1" ht="10.9" customHeight="1" x14ac:dyDescent="0.2">
      <c r="A48" s="68">
        <v>71</v>
      </c>
      <c r="B48" s="79" t="s">
        <v>68</v>
      </c>
      <c r="C48" s="621">
        <v>100.00000000000001</v>
      </c>
      <c r="D48" s="622">
        <v>2.8490028490028489</v>
      </c>
      <c r="E48" s="622">
        <v>3.4188034188034191</v>
      </c>
      <c r="F48" s="622">
        <v>4.2735042735042734</v>
      </c>
      <c r="G48" s="622">
        <v>4.8433048433048427</v>
      </c>
      <c r="H48" s="622">
        <v>3.133903133903134</v>
      </c>
      <c r="I48" s="622">
        <v>8.5470085470085468</v>
      </c>
      <c r="J48" s="622">
        <v>5.982905982905983</v>
      </c>
      <c r="K48" s="622">
        <v>19.658119658119659</v>
      </c>
      <c r="L48" s="622">
        <v>21.082621082621085</v>
      </c>
      <c r="M48" s="622">
        <v>7.1225071225071224</v>
      </c>
      <c r="N48" s="622">
        <v>9.116809116809117</v>
      </c>
      <c r="O48" s="622">
        <v>7.4074074074074066</v>
      </c>
      <c r="P48" s="622">
        <v>2.2792022792022792</v>
      </c>
      <c r="Q48" s="127">
        <v>71</v>
      </c>
    </row>
    <row r="49" spans="1:17" s="7" customFormat="1" ht="10.9" customHeight="1" x14ac:dyDescent="0.2">
      <c r="A49" s="68">
        <v>72</v>
      </c>
      <c r="B49" s="79" t="s">
        <v>69</v>
      </c>
      <c r="C49" s="621">
        <v>99.999999999999986</v>
      </c>
      <c r="D49" s="622">
        <v>3.3670033670033668</v>
      </c>
      <c r="E49" s="622">
        <v>3.535353535353535</v>
      </c>
      <c r="F49" s="622">
        <v>4.8821548821548824</v>
      </c>
      <c r="G49" s="622">
        <v>6.5656565656565666</v>
      </c>
      <c r="H49" s="622">
        <v>4.2087542087542094</v>
      </c>
      <c r="I49" s="622">
        <v>6.9023569023569031</v>
      </c>
      <c r="J49" s="622">
        <v>5.0505050505050502</v>
      </c>
      <c r="K49" s="622">
        <v>21.885521885521886</v>
      </c>
      <c r="L49" s="622">
        <v>21.885521885521886</v>
      </c>
      <c r="M49" s="622">
        <v>5.3872053872053867</v>
      </c>
      <c r="N49" s="622">
        <v>9.0909090909090917</v>
      </c>
      <c r="O49" s="622">
        <v>5.3872053872053867</v>
      </c>
      <c r="P49" s="622">
        <v>2.0202020202020203</v>
      </c>
      <c r="Q49" s="127">
        <v>72</v>
      </c>
    </row>
    <row r="50" spans="1:17" s="7" customFormat="1" ht="11.1" customHeight="1" x14ac:dyDescent="0.2">
      <c r="A50" s="68">
        <v>81</v>
      </c>
      <c r="B50" s="79" t="s">
        <v>4</v>
      </c>
      <c r="C50" s="621">
        <v>100</v>
      </c>
      <c r="D50" s="622">
        <v>4.2553191489361701</v>
      </c>
      <c r="E50" s="622">
        <v>3.0395136778115504</v>
      </c>
      <c r="F50" s="622">
        <v>4.5592705167173255</v>
      </c>
      <c r="G50" s="622">
        <v>4.86322188449848</v>
      </c>
      <c r="H50" s="622">
        <v>2.735562310030395</v>
      </c>
      <c r="I50" s="622">
        <v>8.2066869300911858</v>
      </c>
      <c r="J50" s="622">
        <v>7.2948328267477196</v>
      </c>
      <c r="K50" s="622">
        <v>22.796352583586625</v>
      </c>
      <c r="L50" s="622">
        <v>20.972644376899694</v>
      </c>
      <c r="M50" s="622">
        <v>4.86322188449848</v>
      </c>
      <c r="N50" s="622">
        <v>9.1185410334346511</v>
      </c>
      <c r="O50" s="622">
        <v>5.4711246200607899</v>
      </c>
      <c r="P50" s="622">
        <v>1.8237082066869299</v>
      </c>
      <c r="Q50" s="127">
        <v>81</v>
      </c>
    </row>
    <row r="51" spans="1:17" s="7" customFormat="1" ht="11.1" customHeight="1" x14ac:dyDescent="0.2">
      <c r="A51" s="68">
        <v>82</v>
      </c>
      <c r="B51" s="79" t="s">
        <v>70</v>
      </c>
      <c r="C51" s="621">
        <v>100</v>
      </c>
      <c r="D51" s="622">
        <v>3.278688524590164</v>
      </c>
      <c r="E51" s="622">
        <v>3.6885245901639343</v>
      </c>
      <c r="F51" s="622">
        <v>4.3032786885245899</v>
      </c>
      <c r="G51" s="622">
        <v>3.8934426229508197</v>
      </c>
      <c r="H51" s="622">
        <v>3.0737704918032787</v>
      </c>
      <c r="I51" s="622">
        <v>7.9918032786885256</v>
      </c>
      <c r="J51" s="622">
        <v>6.3524590163934427</v>
      </c>
      <c r="K51" s="622">
        <v>23.155737704918032</v>
      </c>
      <c r="L51" s="622">
        <v>20.696721311475411</v>
      </c>
      <c r="M51" s="622">
        <v>5.7377049180327866</v>
      </c>
      <c r="N51" s="622">
        <v>9.8360655737704921</v>
      </c>
      <c r="O51" s="622">
        <v>5.7377049180327866</v>
      </c>
      <c r="P51" s="622">
        <v>2.0491803278688523</v>
      </c>
      <c r="Q51" s="127">
        <v>82</v>
      </c>
    </row>
    <row r="52" spans="1:17" s="7" customFormat="1" ht="11.1" customHeight="1" x14ac:dyDescent="0.2">
      <c r="A52" s="68">
        <v>83</v>
      </c>
      <c r="B52" s="79" t="s">
        <v>71</v>
      </c>
      <c r="C52" s="621">
        <v>100</v>
      </c>
      <c r="D52" s="622">
        <v>2.572347266881029</v>
      </c>
      <c r="E52" s="622">
        <v>2.572347266881029</v>
      </c>
      <c r="F52" s="622">
        <v>4.180064308681672</v>
      </c>
      <c r="G52" s="622">
        <v>5.144694533762058</v>
      </c>
      <c r="H52" s="622">
        <v>2.2508038585209005</v>
      </c>
      <c r="I52" s="622">
        <v>8.360128617363344</v>
      </c>
      <c r="J52" s="622">
        <v>4.823151125401929</v>
      </c>
      <c r="K52" s="622">
        <v>18.971061093247588</v>
      </c>
      <c r="L52" s="622">
        <v>21.221864951768488</v>
      </c>
      <c r="M52" s="622">
        <v>6.430868167202572</v>
      </c>
      <c r="N52" s="622">
        <v>9.6463022508038581</v>
      </c>
      <c r="O52" s="622">
        <v>8.0385852090032159</v>
      </c>
      <c r="P52" s="622">
        <v>5.787781350482315</v>
      </c>
      <c r="Q52" s="127">
        <v>83</v>
      </c>
    </row>
    <row r="53" spans="1:17" s="7" customFormat="1" ht="11.1" customHeight="1" x14ac:dyDescent="0.2">
      <c r="A53" s="68">
        <v>91</v>
      </c>
      <c r="B53" s="79" t="s">
        <v>72</v>
      </c>
      <c r="C53" s="621">
        <v>100</v>
      </c>
      <c r="D53" s="622">
        <v>3.6303630363036308</v>
      </c>
      <c r="E53" s="622">
        <v>3.6303630363036308</v>
      </c>
      <c r="F53" s="622">
        <v>3.9603960396039604</v>
      </c>
      <c r="G53" s="622">
        <v>4.2904290429042904</v>
      </c>
      <c r="H53" s="622">
        <v>2.9702970297029703</v>
      </c>
      <c r="I53" s="622">
        <v>8.9108910891089099</v>
      </c>
      <c r="J53" s="622">
        <v>7.9207920792079207</v>
      </c>
      <c r="K53" s="622">
        <v>22.112211221122113</v>
      </c>
      <c r="L53" s="622">
        <v>20.132013201320131</v>
      </c>
      <c r="M53" s="622">
        <v>4.6204620462046204</v>
      </c>
      <c r="N53" s="622">
        <v>8.5808580858085808</v>
      </c>
      <c r="O53" s="622">
        <v>6.9306930693069315</v>
      </c>
      <c r="P53" s="622">
        <v>2.6402640264026402</v>
      </c>
      <c r="Q53" s="127">
        <v>91</v>
      </c>
    </row>
    <row r="54" spans="1:17" s="7" customFormat="1" ht="11.1" customHeight="1" x14ac:dyDescent="0.2">
      <c r="A54" s="68">
        <v>92</v>
      </c>
      <c r="B54" s="79" t="s">
        <v>73</v>
      </c>
      <c r="C54" s="621">
        <v>100</v>
      </c>
      <c r="D54" s="622">
        <v>7.8947368421052628</v>
      </c>
      <c r="E54" s="622">
        <v>7.8947368421052628</v>
      </c>
      <c r="F54" s="622">
        <v>7.8947368421052628</v>
      </c>
      <c r="G54" s="622">
        <v>7.8947368421052628</v>
      </c>
      <c r="H54" s="622">
        <v>2.6315789473684208</v>
      </c>
      <c r="I54" s="622">
        <v>5.2631578947368416</v>
      </c>
      <c r="J54" s="622">
        <v>13.157894736842104</v>
      </c>
      <c r="K54" s="622">
        <v>28.947368421052634</v>
      </c>
      <c r="L54" s="622">
        <v>5.2631578947368416</v>
      </c>
      <c r="M54" s="622">
        <v>2.6315789473684208</v>
      </c>
      <c r="N54" s="622">
        <v>2.6315789473684208</v>
      </c>
      <c r="O54" s="622">
        <v>0</v>
      </c>
      <c r="P54" s="622">
        <v>0</v>
      </c>
      <c r="Q54" s="127">
        <v>92</v>
      </c>
    </row>
    <row r="55" spans="1:17" s="7" customFormat="1" ht="11.1" customHeight="1" x14ac:dyDescent="0.2">
      <c r="A55" s="68">
        <v>93</v>
      </c>
      <c r="B55" s="79" t="s">
        <v>74</v>
      </c>
      <c r="C55" s="621">
        <v>100.00000000000001</v>
      </c>
      <c r="D55" s="622">
        <v>2.0895522388059704</v>
      </c>
      <c r="E55" s="622">
        <v>2.6865671641791042</v>
      </c>
      <c r="F55" s="622">
        <v>4.4776119402985071</v>
      </c>
      <c r="G55" s="622">
        <v>4.7761194029850751</v>
      </c>
      <c r="H55" s="622">
        <v>3.5820895522388061</v>
      </c>
      <c r="I55" s="622">
        <v>8.9552238805970141</v>
      </c>
      <c r="J55" s="622">
        <v>6.567164179104477</v>
      </c>
      <c r="K55" s="622">
        <v>21.492537313432834</v>
      </c>
      <c r="L55" s="622">
        <v>19.701492537313435</v>
      </c>
      <c r="M55" s="622">
        <v>6.567164179104477</v>
      </c>
      <c r="N55" s="622">
        <v>10.44776119402985</v>
      </c>
      <c r="O55" s="622">
        <v>5.6716417910447765</v>
      </c>
      <c r="P55" s="622">
        <v>2.3880597014925375</v>
      </c>
      <c r="Q55" s="127">
        <v>93</v>
      </c>
    </row>
    <row r="56" spans="1:17" s="7" customFormat="1" ht="11.1" customHeight="1" x14ac:dyDescent="0.2">
      <c r="A56" s="68">
        <v>94</v>
      </c>
      <c r="B56" s="79" t="s">
        <v>75</v>
      </c>
      <c r="C56" s="621">
        <v>100</v>
      </c>
      <c r="D56" s="622">
        <v>2.9885057471264367</v>
      </c>
      <c r="E56" s="622">
        <v>2.7586206896551726</v>
      </c>
      <c r="F56" s="622">
        <v>3.2183908045977012</v>
      </c>
      <c r="G56" s="622">
        <v>5.0574712643678161</v>
      </c>
      <c r="H56" s="622">
        <v>2.9885057471264367</v>
      </c>
      <c r="I56" s="622">
        <v>6.8965517241379306</v>
      </c>
      <c r="J56" s="622">
        <v>6.4367816091954024</v>
      </c>
      <c r="K56" s="622">
        <v>19.770114942528735</v>
      </c>
      <c r="L56" s="622">
        <v>21.379310344827587</v>
      </c>
      <c r="M56" s="622">
        <v>8.2758620689655178</v>
      </c>
      <c r="N56" s="622">
        <v>10.114942528735632</v>
      </c>
      <c r="O56" s="622">
        <v>6.4367816091954024</v>
      </c>
      <c r="P56" s="622">
        <v>3.4482758620689653</v>
      </c>
      <c r="Q56" s="127">
        <v>94</v>
      </c>
    </row>
    <row r="57" spans="1:17" s="7" customFormat="1" ht="11.1" customHeight="1" x14ac:dyDescent="0.2">
      <c r="A57" s="68">
        <v>101</v>
      </c>
      <c r="B57" s="79" t="s">
        <v>76</v>
      </c>
      <c r="C57" s="621">
        <v>99.999999999999986</v>
      </c>
      <c r="D57" s="622">
        <v>2.65625</v>
      </c>
      <c r="E57" s="622">
        <v>3.75</v>
      </c>
      <c r="F57" s="622">
        <v>4.84375</v>
      </c>
      <c r="G57" s="622">
        <v>5.3125</v>
      </c>
      <c r="H57" s="622">
        <v>3.4375000000000004</v>
      </c>
      <c r="I57" s="622">
        <v>6.5625</v>
      </c>
      <c r="J57" s="622">
        <v>5.78125</v>
      </c>
      <c r="K57" s="622">
        <v>21.875</v>
      </c>
      <c r="L57" s="622">
        <v>21.5625</v>
      </c>
      <c r="M57" s="622">
        <v>8.125</v>
      </c>
      <c r="N57" s="622">
        <v>9.21875</v>
      </c>
      <c r="O57" s="622">
        <v>5</v>
      </c>
      <c r="P57" s="622">
        <v>1.7187500000000002</v>
      </c>
      <c r="Q57" s="127">
        <v>101</v>
      </c>
    </row>
    <row r="58" spans="1:17" s="7" customFormat="1" ht="11.1" customHeight="1" x14ac:dyDescent="0.2">
      <c r="A58" s="68">
        <v>102</v>
      </c>
      <c r="B58" s="79" t="s">
        <v>77</v>
      </c>
      <c r="C58" s="621">
        <v>100</v>
      </c>
      <c r="D58" s="622">
        <v>4.5454545454545459</v>
      </c>
      <c r="E58" s="622">
        <v>4.5454545454545459</v>
      </c>
      <c r="F58" s="622">
        <v>0</v>
      </c>
      <c r="G58" s="622">
        <v>4.5454545454545459</v>
      </c>
      <c r="H58" s="622">
        <v>0</v>
      </c>
      <c r="I58" s="622">
        <v>9.0909090909090917</v>
      </c>
      <c r="J58" s="622">
        <v>4.5454545454545459</v>
      </c>
      <c r="K58" s="622">
        <v>22.727272727272727</v>
      </c>
      <c r="L58" s="622">
        <v>22.727272727272727</v>
      </c>
      <c r="M58" s="622">
        <v>13.636363636363635</v>
      </c>
      <c r="N58" s="622">
        <v>9.0909090909090917</v>
      </c>
      <c r="O58" s="622">
        <v>4.5454545454545459</v>
      </c>
      <c r="P58" s="622">
        <v>4.5454545454545459</v>
      </c>
      <c r="Q58" s="127">
        <v>102</v>
      </c>
    </row>
    <row r="59" spans="1:17" s="7" customFormat="1" ht="11.1" customHeight="1" x14ac:dyDescent="0.2">
      <c r="A59" s="68">
        <v>103</v>
      </c>
      <c r="B59" s="79" t="s">
        <v>78</v>
      </c>
      <c r="C59" s="621">
        <v>100</v>
      </c>
      <c r="D59" s="622">
        <v>3.763440860215054</v>
      </c>
      <c r="E59" s="622">
        <v>4.838709677419355</v>
      </c>
      <c r="F59" s="622">
        <v>8.064516129032258</v>
      </c>
      <c r="G59" s="622">
        <v>8.6021505376344098</v>
      </c>
      <c r="H59" s="622">
        <v>3.225806451612903</v>
      </c>
      <c r="I59" s="622">
        <v>5.913978494623656</v>
      </c>
      <c r="J59" s="622">
        <v>3.763440860215054</v>
      </c>
      <c r="K59" s="622">
        <v>26.881720430107524</v>
      </c>
      <c r="L59" s="622">
        <v>19.35483870967742</v>
      </c>
      <c r="M59" s="622">
        <v>4.838709677419355</v>
      </c>
      <c r="N59" s="622">
        <v>5.376344086021505</v>
      </c>
      <c r="O59" s="622">
        <v>2.6881720430107525</v>
      </c>
      <c r="P59" s="622">
        <v>2.1505376344086025</v>
      </c>
      <c r="Q59" s="127">
        <v>103</v>
      </c>
    </row>
    <row r="60" spans="1:17" s="7" customFormat="1" ht="11.1" customHeight="1" x14ac:dyDescent="0.2">
      <c r="A60" s="68">
        <v>105</v>
      </c>
      <c r="B60" s="79" t="s">
        <v>79</v>
      </c>
      <c r="C60" s="621">
        <v>100</v>
      </c>
      <c r="D60" s="622">
        <v>1.8181818181818181</v>
      </c>
      <c r="E60" s="622">
        <v>4.5454545454545459</v>
      </c>
      <c r="F60" s="622">
        <v>6.3636363636363633</v>
      </c>
      <c r="G60" s="622">
        <v>7.2727272727272725</v>
      </c>
      <c r="H60" s="622">
        <v>2.7272727272727271</v>
      </c>
      <c r="I60" s="622">
        <v>4.5454545454545459</v>
      </c>
      <c r="J60" s="622">
        <v>3.6363636363636362</v>
      </c>
      <c r="K60" s="622">
        <v>20.909090909090907</v>
      </c>
      <c r="L60" s="622">
        <v>21.818181818181817</v>
      </c>
      <c r="M60" s="622">
        <v>6.3636363636363633</v>
      </c>
      <c r="N60" s="622">
        <v>10</v>
      </c>
      <c r="O60" s="622">
        <v>8.1818181818181817</v>
      </c>
      <c r="P60" s="622">
        <v>0.90909090909090906</v>
      </c>
      <c r="Q60" s="127">
        <v>105</v>
      </c>
    </row>
    <row r="61" spans="1:17" s="7" customFormat="1" ht="11.1" customHeight="1" x14ac:dyDescent="0.2">
      <c r="A61" s="68">
        <v>106</v>
      </c>
      <c r="B61" s="79" t="s">
        <v>80</v>
      </c>
      <c r="C61" s="621">
        <v>100</v>
      </c>
      <c r="D61" s="622">
        <v>3.1746031746031744</v>
      </c>
      <c r="E61" s="622">
        <v>3.1746031746031744</v>
      </c>
      <c r="F61" s="622">
        <v>4.7619047619047619</v>
      </c>
      <c r="G61" s="622">
        <v>4.7619047619047619</v>
      </c>
      <c r="H61" s="622">
        <v>2.6455026455026456</v>
      </c>
      <c r="I61" s="622">
        <v>5.2910052910052912</v>
      </c>
      <c r="J61" s="622">
        <v>5.2910052910052912</v>
      </c>
      <c r="K61" s="622">
        <v>21.693121693121693</v>
      </c>
      <c r="L61" s="622">
        <v>17.989417989417987</v>
      </c>
      <c r="M61" s="622">
        <v>8.4656084656084651</v>
      </c>
      <c r="N61" s="622">
        <v>13.227513227513226</v>
      </c>
      <c r="O61" s="622">
        <v>7.4074074074074066</v>
      </c>
      <c r="P61" s="622">
        <v>2.6455026455026456</v>
      </c>
      <c r="Q61" s="127">
        <v>106</v>
      </c>
    </row>
    <row r="62" spans="1:17" s="7" customFormat="1" ht="11.1" customHeight="1" x14ac:dyDescent="0.2">
      <c r="A62" s="68">
        <v>107</v>
      </c>
      <c r="B62" s="79" t="s">
        <v>81</v>
      </c>
      <c r="C62" s="621">
        <v>100</v>
      </c>
      <c r="D62" s="622">
        <v>2.1226415094339623</v>
      </c>
      <c r="E62" s="622">
        <v>2.5943396226415096</v>
      </c>
      <c r="F62" s="622">
        <v>3.7735849056603774</v>
      </c>
      <c r="G62" s="622">
        <v>5.4245283018867925</v>
      </c>
      <c r="H62" s="622">
        <v>3.7735849056603774</v>
      </c>
      <c r="I62" s="622">
        <v>6.367924528301887</v>
      </c>
      <c r="J62" s="622">
        <v>4.716981132075472</v>
      </c>
      <c r="K62" s="622">
        <v>20.047169811320757</v>
      </c>
      <c r="L62" s="622">
        <v>24.764150943396228</v>
      </c>
      <c r="M62" s="622">
        <v>7.5471698113207548</v>
      </c>
      <c r="N62" s="622">
        <v>9.9056603773584904</v>
      </c>
      <c r="O62" s="622">
        <v>6.8396226415094334</v>
      </c>
      <c r="P62" s="622">
        <v>2.358490566037736</v>
      </c>
      <c r="Q62" s="127">
        <v>107</v>
      </c>
    </row>
    <row r="63" spans="1:17" s="7" customFormat="1" ht="11.1" customHeight="1" x14ac:dyDescent="0.2">
      <c r="A63" s="68">
        <v>108</v>
      </c>
      <c r="B63" s="79" t="s">
        <v>377</v>
      </c>
      <c r="C63" s="621">
        <v>100</v>
      </c>
      <c r="D63" s="622">
        <v>2.2421524663677128</v>
      </c>
      <c r="E63" s="622">
        <v>3.1390134529147984</v>
      </c>
      <c r="F63" s="622">
        <v>4.0358744394618835</v>
      </c>
      <c r="G63" s="622">
        <v>4.4843049327354256</v>
      </c>
      <c r="H63" s="622">
        <v>3.1390134529147984</v>
      </c>
      <c r="I63" s="622">
        <v>6.7264573991031389</v>
      </c>
      <c r="J63" s="622">
        <v>4.9327354260089686</v>
      </c>
      <c r="K63" s="622">
        <v>21.524663677130047</v>
      </c>
      <c r="L63" s="622">
        <v>21.076233183856502</v>
      </c>
      <c r="M63" s="622">
        <v>6.7264573991031389</v>
      </c>
      <c r="N63" s="622">
        <v>12.107623318385651</v>
      </c>
      <c r="O63" s="622">
        <v>8.071748878923767</v>
      </c>
      <c r="P63" s="622">
        <v>2.6905829596412558</v>
      </c>
      <c r="Q63" s="127">
        <v>108</v>
      </c>
    </row>
    <row r="64" spans="1:17" s="7" customFormat="1" ht="11.1" customHeight="1" x14ac:dyDescent="0.2">
      <c r="A64" s="68">
        <v>109</v>
      </c>
      <c r="B64" s="79" t="s">
        <v>141</v>
      </c>
      <c r="C64" s="621">
        <v>100</v>
      </c>
      <c r="D64" s="622">
        <v>0.95238095238095244</v>
      </c>
      <c r="E64" s="622">
        <v>3.8095238095238098</v>
      </c>
      <c r="F64" s="622">
        <v>5.7142857142857144</v>
      </c>
      <c r="G64" s="622">
        <v>5.7142857142857144</v>
      </c>
      <c r="H64" s="622">
        <v>3.8095238095238098</v>
      </c>
      <c r="I64" s="622">
        <v>10.476190476190476</v>
      </c>
      <c r="J64" s="622">
        <v>3.8095238095238098</v>
      </c>
      <c r="K64" s="622">
        <v>16.19047619047619</v>
      </c>
      <c r="L64" s="622">
        <v>31.428571428571427</v>
      </c>
      <c r="M64" s="622">
        <v>5.7142857142857144</v>
      </c>
      <c r="N64" s="622">
        <v>7.6190476190476195</v>
      </c>
      <c r="O64" s="622">
        <v>3.8095238095238098</v>
      </c>
      <c r="P64" s="622">
        <v>0.95238095238095244</v>
      </c>
      <c r="Q64" s="127">
        <v>109</v>
      </c>
    </row>
    <row r="65" spans="1:17" s="7" customFormat="1" ht="11.1" customHeight="1" x14ac:dyDescent="0.2">
      <c r="A65" s="68">
        <v>111</v>
      </c>
      <c r="B65" s="79" t="s">
        <v>83</v>
      </c>
      <c r="C65" s="621">
        <v>99.999999999999986</v>
      </c>
      <c r="D65" s="622">
        <v>3.0769230769230771</v>
      </c>
      <c r="E65" s="622">
        <v>2.8571428571428572</v>
      </c>
      <c r="F65" s="622">
        <v>3.0769230769230771</v>
      </c>
      <c r="G65" s="622">
        <v>2.9670329670329667</v>
      </c>
      <c r="H65" s="622">
        <v>1.8681318681318682</v>
      </c>
      <c r="I65" s="622">
        <v>6.7032967032967035</v>
      </c>
      <c r="J65" s="622">
        <v>8.3516483516483504</v>
      </c>
      <c r="K65" s="622">
        <v>25.274725274725274</v>
      </c>
      <c r="L65" s="622">
        <v>18.901098901098901</v>
      </c>
      <c r="M65" s="622">
        <v>5.9340659340659334</v>
      </c>
      <c r="N65" s="622">
        <v>11.428571428571429</v>
      </c>
      <c r="O65" s="622">
        <v>6.593406593406594</v>
      </c>
      <c r="P65" s="622">
        <v>2.7472527472527473</v>
      </c>
      <c r="Q65" s="127">
        <v>111</v>
      </c>
    </row>
    <row r="66" spans="1:17" s="7" customFormat="1" ht="11.1" customHeight="1" x14ac:dyDescent="0.2">
      <c r="A66" s="68">
        <v>112</v>
      </c>
      <c r="B66" s="79" t="s">
        <v>84</v>
      </c>
      <c r="C66" s="621">
        <v>99.999999999999986</v>
      </c>
      <c r="D66" s="622">
        <v>3.0541012216404888</v>
      </c>
      <c r="E66" s="622">
        <v>3.664921465968586</v>
      </c>
      <c r="F66" s="622">
        <v>4.1012216404886557</v>
      </c>
      <c r="G66" s="622">
        <v>4.3630017452006982</v>
      </c>
      <c r="H66" s="622">
        <v>2.1815008726003491</v>
      </c>
      <c r="I66" s="622">
        <v>6.3699825479930192</v>
      </c>
      <c r="J66" s="622">
        <v>7.8534031413612562</v>
      </c>
      <c r="K66" s="622">
        <v>26.265270506108202</v>
      </c>
      <c r="L66" s="622">
        <v>18.586387434554975</v>
      </c>
      <c r="M66" s="622">
        <v>4.7993019197207678</v>
      </c>
      <c r="N66" s="622">
        <v>9.5986038394415356</v>
      </c>
      <c r="O66" s="622">
        <v>6.2827225130890048</v>
      </c>
      <c r="P66" s="622">
        <v>2.8795811518324608</v>
      </c>
      <c r="Q66" s="127">
        <v>112</v>
      </c>
    </row>
    <row r="67" spans="1:17" s="7" customFormat="1" ht="11.1" customHeight="1" x14ac:dyDescent="0.2">
      <c r="A67" s="68">
        <v>113</v>
      </c>
      <c r="B67" s="79" t="s">
        <v>85</v>
      </c>
      <c r="C67" s="621">
        <v>100.00000000000001</v>
      </c>
      <c r="D67" s="622">
        <v>3.0612244897959182</v>
      </c>
      <c r="E67" s="622">
        <v>4.0816326530612246</v>
      </c>
      <c r="F67" s="622">
        <v>3.0612244897959182</v>
      </c>
      <c r="G67" s="622">
        <v>8.1632653061224492</v>
      </c>
      <c r="H67" s="622">
        <v>2.0408163265306123</v>
      </c>
      <c r="I67" s="622">
        <v>7.1428571428571423</v>
      </c>
      <c r="J67" s="622">
        <v>5.1020408163265305</v>
      </c>
      <c r="K67" s="622">
        <v>26.530612244897959</v>
      </c>
      <c r="L67" s="622">
        <v>23.469387755102041</v>
      </c>
      <c r="M67" s="622">
        <v>3.0612244897959182</v>
      </c>
      <c r="N67" s="622">
        <v>6.1224489795918364</v>
      </c>
      <c r="O67" s="622">
        <v>4.0816326530612246</v>
      </c>
      <c r="P67" s="622">
        <v>3.0612244897959182</v>
      </c>
      <c r="Q67" s="127">
        <v>113</v>
      </c>
    </row>
    <row r="68" spans="1:17" s="7" customFormat="1" ht="11.1" customHeight="1" x14ac:dyDescent="0.2">
      <c r="A68" s="68">
        <v>121</v>
      </c>
      <c r="B68" s="79" t="s">
        <v>59</v>
      </c>
      <c r="C68" s="621">
        <v>100</v>
      </c>
      <c r="D68" s="622">
        <v>3.0664395229982966</v>
      </c>
      <c r="E68" s="622">
        <v>2.5553662691652468</v>
      </c>
      <c r="F68" s="622">
        <v>3.1516183986371376</v>
      </c>
      <c r="G68" s="622">
        <v>3.6626916524701874</v>
      </c>
      <c r="H68" s="622">
        <v>2.0442930153321974</v>
      </c>
      <c r="I68" s="622">
        <v>6.3032367972742751</v>
      </c>
      <c r="J68" s="622">
        <v>8.4327086882453148</v>
      </c>
      <c r="K68" s="622">
        <v>24.701873935264054</v>
      </c>
      <c r="L68" s="622">
        <v>20.442930153321974</v>
      </c>
      <c r="M68" s="622">
        <v>6.7291311754684831</v>
      </c>
      <c r="N68" s="622">
        <v>9.795570698466781</v>
      </c>
      <c r="O68" s="622">
        <v>6.2180579216354346</v>
      </c>
      <c r="P68" s="622">
        <v>2.7257240204429301</v>
      </c>
      <c r="Q68" s="127">
        <v>121</v>
      </c>
    </row>
    <row r="69" spans="1:17" s="7" customFormat="1" ht="11.1" customHeight="1" x14ac:dyDescent="0.2">
      <c r="A69" s="68">
        <v>122</v>
      </c>
      <c r="B69" s="79" t="s">
        <v>60</v>
      </c>
      <c r="C69" s="621">
        <v>100</v>
      </c>
      <c r="D69" s="622">
        <v>3.1835205992509366</v>
      </c>
      <c r="E69" s="622">
        <v>2.6217228464419478</v>
      </c>
      <c r="F69" s="622">
        <v>3.6516853932584268</v>
      </c>
      <c r="G69" s="622">
        <v>4.0262172284644198</v>
      </c>
      <c r="H69" s="622">
        <v>2.5280898876404492</v>
      </c>
      <c r="I69" s="622">
        <v>6.0861423220973787</v>
      </c>
      <c r="J69" s="622">
        <v>7.4906367041198507</v>
      </c>
      <c r="K69" s="622">
        <v>22.846441947565545</v>
      </c>
      <c r="L69" s="622">
        <v>20.224719101123593</v>
      </c>
      <c r="M69" s="622">
        <v>6.6479400749063666</v>
      </c>
      <c r="N69" s="622">
        <v>9.6441947565543078</v>
      </c>
      <c r="O69" s="622">
        <v>7.5842696629213489</v>
      </c>
      <c r="P69" s="622">
        <v>3.2771535580524342</v>
      </c>
      <c r="Q69" s="127">
        <v>122</v>
      </c>
    </row>
    <row r="70" spans="1:17" s="7" customFormat="1" ht="11.1" customHeight="1" x14ac:dyDescent="0.2">
      <c r="A70" s="68">
        <v>123</v>
      </c>
      <c r="B70" s="79" t="s">
        <v>61</v>
      </c>
      <c r="C70" s="621">
        <v>100</v>
      </c>
      <c r="D70" s="622">
        <v>3.0476190476190474</v>
      </c>
      <c r="E70" s="622">
        <v>3.6190476190476191</v>
      </c>
      <c r="F70" s="622">
        <v>3.4285714285714288</v>
      </c>
      <c r="G70" s="622">
        <v>4.9523809523809526</v>
      </c>
      <c r="H70" s="622">
        <v>2.8571428571428572</v>
      </c>
      <c r="I70" s="622">
        <v>7.2380952380952381</v>
      </c>
      <c r="J70" s="622">
        <v>7.0476190476190474</v>
      </c>
      <c r="K70" s="622">
        <v>21.523809523809522</v>
      </c>
      <c r="L70" s="622">
        <v>20.761904761904763</v>
      </c>
      <c r="M70" s="622">
        <v>7.0476190476190474</v>
      </c>
      <c r="N70" s="622">
        <v>10.666666666666668</v>
      </c>
      <c r="O70" s="622">
        <v>5.9047619047619051</v>
      </c>
      <c r="P70" s="622">
        <v>1.9047619047619049</v>
      </c>
      <c r="Q70" s="127">
        <v>123</v>
      </c>
    </row>
    <row r="71" spans="1:17" s="7" customFormat="1" ht="3" customHeight="1" x14ac:dyDescent="0.2">
      <c r="A71" s="68"/>
      <c r="B71" s="79"/>
      <c r="C71" s="622"/>
      <c r="D71" s="622"/>
      <c r="E71" s="622"/>
      <c r="F71" s="622"/>
      <c r="G71" s="622"/>
      <c r="H71" s="622"/>
      <c r="I71" s="622"/>
      <c r="J71" s="622"/>
      <c r="K71" s="622"/>
      <c r="L71" s="622"/>
      <c r="M71" s="622"/>
      <c r="N71" s="622"/>
      <c r="O71" s="622"/>
      <c r="P71" s="622"/>
      <c r="Q71" s="68"/>
    </row>
    <row r="72" spans="1:17" s="15" customFormat="1" ht="12.75" customHeight="1" x14ac:dyDescent="0.2">
      <c r="A72" s="66">
        <v>1</v>
      </c>
      <c r="B72" s="118" t="s">
        <v>1</v>
      </c>
      <c r="C72" s="621">
        <v>100</v>
      </c>
      <c r="D72" s="622">
        <v>2.7442012414243711</v>
      </c>
      <c r="E72" s="622">
        <v>2.515517804639007</v>
      </c>
      <c r="F72" s="622">
        <v>2.6788631166285528</v>
      </c>
      <c r="G72" s="622">
        <v>3.3322443645867366</v>
      </c>
      <c r="H72" s="622">
        <v>2.156158118262006</v>
      </c>
      <c r="I72" s="622">
        <v>10.258085592943482</v>
      </c>
      <c r="J72" s="622">
        <v>10.944135903299575</v>
      </c>
      <c r="K72" s="622">
        <v>25.612544919960794</v>
      </c>
      <c r="L72" s="622">
        <v>17.54328650767723</v>
      </c>
      <c r="M72" s="622">
        <v>5.8804312316236524</v>
      </c>
      <c r="N72" s="622">
        <v>7.5792224763149303</v>
      </c>
      <c r="O72" s="622">
        <v>5.5864096700424701</v>
      </c>
      <c r="P72" s="622">
        <v>3.1362299901992809</v>
      </c>
      <c r="Q72" s="114">
        <v>1</v>
      </c>
    </row>
    <row r="73" spans="1:17" s="15" customFormat="1" x14ac:dyDescent="0.2">
      <c r="A73" s="66">
        <v>2</v>
      </c>
      <c r="B73" s="118" t="s">
        <v>5</v>
      </c>
      <c r="C73" s="621">
        <v>100.00000000000001</v>
      </c>
      <c r="D73" s="622">
        <v>3.016550987720235</v>
      </c>
      <c r="E73" s="622">
        <v>3.2568072610784835</v>
      </c>
      <c r="F73" s="622">
        <v>4.3246129204484784</v>
      </c>
      <c r="G73" s="622">
        <v>5.152162306460224</v>
      </c>
      <c r="H73" s="622">
        <v>3.3101975440469831</v>
      </c>
      <c r="I73" s="622">
        <v>8.2221035771489586</v>
      </c>
      <c r="J73" s="622">
        <v>7.3144687666844632</v>
      </c>
      <c r="K73" s="622">
        <v>22.156967431927388</v>
      </c>
      <c r="L73" s="622">
        <v>19.380672717565403</v>
      </c>
      <c r="M73" s="622">
        <v>5.5525894287239721</v>
      </c>
      <c r="N73" s="622">
        <v>9.2899092365189535</v>
      </c>
      <c r="O73" s="622">
        <v>6.1932728243459687</v>
      </c>
      <c r="P73" s="622">
        <v>2.8296849973304861</v>
      </c>
      <c r="Q73" s="114">
        <v>2</v>
      </c>
    </row>
    <row r="74" spans="1:17" s="15" customFormat="1" x14ac:dyDescent="0.2">
      <c r="A74" s="66">
        <v>3</v>
      </c>
      <c r="B74" s="118" t="s">
        <v>9</v>
      </c>
      <c r="C74" s="621">
        <v>100</v>
      </c>
      <c r="D74" s="622">
        <v>3.1782588668816212</v>
      </c>
      <c r="E74" s="622">
        <v>2.9018885306310458</v>
      </c>
      <c r="F74" s="622">
        <v>3.7079686780285579</v>
      </c>
      <c r="G74" s="622">
        <v>4.1685859051128507</v>
      </c>
      <c r="H74" s="622">
        <v>2.6485490557346845</v>
      </c>
      <c r="I74" s="622">
        <v>8.682634730538922</v>
      </c>
      <c r="J74" s="622">
        <v>8.9590050667894978</v>
      </c>
      <c r="K74" s="622">
        <v>23.353293413173652</v>
      </c>
      <c r="L74" s="622">
        <v>18.678028558268078</v>
      </c>
      <c r="M74" s="622">
        <v>5.8498387839705206</v>
      </c>
      <c r="N74" s="622">
        <v>9.3735605711653616</v>
      </c>
      <c r="O74" s="622">
        <v>6.0801473975126665</v>
      </c>
      <c r="P74" s="622">
        <v>2.4412713035467526</v>
      </c>
      <c r="Q74" s="114">
        <v>3</v>
      </c>
    </row>
    <row r="75" spans="1:17" s="15" customFormat="1" x14ac:dyDescent="0.2">
      <c r="A75" s="66">
        <v>4</v>
      </c>
      <c r="B75" s="118" t="s">
        <v>2</v>
      </c>
      <c r="C75" s="621">
        <v>100</v>
      </c>
      <c r="D75" s="622">
        <v>3.2067727039507434</v>
      </c>
      <c r="E75" s="622">
        <v>3.5915854284248332</v>
      </c>
      <c r="F75" s="622">
        <v>4.4125192406362235</v>
      </c>
      <c r="G75" s="622">
        <v>4.5407901487942537</v>
      </c>
      <c r="H75" s="622">
        <v>2.6423807080554131</v>
      </c>
      <c r="I75" s="622">
        <v>7.4397126731657259</v>
      </c>
      <c r="J75" s="622">
        <v>7.4653668547973329</v>
      </c>
      <c r="K75" s="622">
        <v>23.601847101077475</v>
      </c>
      <c r="L75" s="622">
        <v>18.83016931759877</v>
      </c>
      <c r="M75" s="622">
        <v>5.9004617752693687</v>
      </c>
      <c r="N75" s="622">
        <v>8.6198050282196004</v>
      </c>
      <c r="O75" s="622">
        <v>6.6187788609543361</v>
      </c>
      <c r="P75" s="622">
        <v>3.1554643406875318</v>
      </c>
      <c r="Q75" s="114">
        <v>4</v>
      </c>
    </row>
    <row r="76" spans="1:17" s="15" customFormat="1" x14ac:dyDescent="0.2">
      <c r="A76" s="66">
        <v>5</v>
      </c>
      <c r="B76" s="118" t="s">
        <v>6</v>
      </c>
      <c r="C76" s="621">
        <v>99.999999999999986</v>
      </c>
      <c r="D76" s="622">
        <v>2.8867839422643211</v>
      </c>
      <c r="E76" s="622">
        <v>3.3378439332431209</v>
      </c>
      <c r="F76" s="622">
        <v>4.0144339197113217</v>
      </c>
      <c r="G76" s="622">
        <v>4.6008119079837613</v>
      </c>
      <c r="H76" s="622">
        <v>2.661253946774921</v>
      </c>
      <c r="I76" s="622">
        <v>6.6305818673883632</v>
      </c>
      <c r="J76" s="622">
        <v>6.0442038791159227</v>
      </c>
      <c r="K76" s="622">
        <v>20.658547586829048</v>
      </c>
      <c r="L76" s="622">
        <v>21.064501578709969</v>
      </c>
      <c r="M76" s="622">
        <v>7.3071718538565626</v>
      </c>
      <c r="N76" s="622">
        <v>9.7428958051420835</v>
      </c>
      <c r="O76" s="622">
        <v>7.6680198466396021</v>
      </c>
      <c r="P76" s="622">
        <v>3.3829499323410013</v>
      </c>
      <c r="Q76" s="114">
        <v>5</v>
      </c>
    </row>
    <row r="77" spans="1:17" s="15" customFormat="1" x14ac:dyDescent="0.2">
      <c r="A77" s="66">
        <v>6</v>
      </c>
      <c r="B77" s="118" t="s">
        <v>10</v>
      </c>
      <c r="C77" s="621">
        <v>99.999999999999986</v>
      </c>
      <c r="D77" s="622">
        <v>3.1702274293590627</v>
      </c>
      <c r="E77" s="622">
        <v>3.239145416953825</v>
      </c>
      <c r="F77" s="622">
        <v>4.5485871812543071</v>
      </c>
      <c r="G77" s="622">
        <v>5.6512749827705031</v>
      </c>
      <c r="H77" s="622">
        <v>3.1013094417643003</v>
      </c>
      <c r="I77" s="622">
        <v>7.7188146106133697</v>
      </c>
      <c r="J77" s="622">
        <v>4.8931771192281186</v>
      </c>
      <c r="K77" s="622">
        <v>19.365954514128187</v>
      </c>
      <c r="L77" s="622">
        <v>22.53618194348725</v>
      </c>
      <c r="M77" s="622">
        <v>7.3053066850447959</v>
      </c>
      <c r="N77" s="622">
        <v>9.303928325292901</v>
      </c>
      <c r="O77" s="622">
        <v>6.3404548587181253</v>
      </c>
      <c r="P77" s="622">
        <v>2.7567195037904892</v>
      </c>
      <c r="Q77" s="114">
        <v>6</v>
      </c>
    </row>
    <row r="78" spans="1:17" s="15" customFormat="1" x14ac:dyDescent="0.2">
      <c r="A78" s="66">
        <v>7</v>
      </c>
      <c r="B78" s="118" t="s">
        <v>3</v>
      </c>
      <c r="C78" s="621">
        <v>100</v>
      </c>
      <c r="D78" s="622">
        <v>3.1746031746031744</v>
      </c>
      <c r="E78" s="622">
        <v>3.4920634920634921</v>
      </c>
      <c r="F78" s="622">
        <v>4.6560846560846558</v>
      </c>
      <c r="G78" s="622">
        <v>5.9259259259259265</v>
      </c>
      <c r="H78" s="622">
        <v>3.8095238095238098</v>
      </c>
      <c r="I78" s="622">
        <v>7.5132275132275135</v>
      </c>
      <c r="J78" s="622">
        <v>5.3968253968253972</v>
      </c>
      <c r="K78" s="622">
        <v>21.05820105820106</v>
      </c>
      <c r="L78" s="622">
        <v>21.693121693121693</v>
      </c>
      <c r="M78" s="622">
        <v>6.0317460317460316</v>
      </c>
      <c r="N78" s="622">
        <v>9.1005291005291014</v>
      </c>
      <c r="O78" s="622">
        <v>6.0317460317460316</v>
      </c>
      <c r="P78" s="622">
        <v>2.1164021164021163</v>
      </c>
      <c r="Q78" s="114">
        <v>7</v>
      </c>
    </row>
    <row r="79" spans="1:17" s="15" customFormat="1" x14ac:dyDescent="0.2">
      <c r="A79" s="66">
        <v>8</v>
      </c>
      <c r="B79" s="118" t="s">
        <v>4</v>
      </c>
      <c r="C79" s="621">
        <v>100</v>
      </c>
      <c r="D79" s="622">
        <v>3.4574468085106385</v>
      </c>
      <c r="E79" s="622">
        <v>3.1914893617021276</v>
      </c>
      <c r="F79" s="622">
        <v>4.2553191489361701</v>
      </c>
      <c r="G79" s="622">
        <v>4.4326241134751774</v>
      </c>
      <c r="H79" s="622">
        <v>2.74822695035461</v>
      </c>
      <c r="I79" s="622">
        <v>8.1560283687943276</v>
      </c>
      <c r="J79" s="622">
        <v>6.1170212765957448</v>
      </c>
      <c r="K79" s="622">
        <v>21.98581560283688</v>
      </c>
      <c r="L79" s="622">
        <v>20.921985815602838</v>
      </c>
      <c r="M79" s="622">
        <v>5.6737588652482271</v>
      </c>
      <c r="N79" s="622">
        <v>9.5744680851063837</v>
      </c>
      <c r="O79" s="622">
        <v>6.3829787234042552</v>
      </c>
      <c r="P79" s="622">
        <v>3.0141843971631204</v>
      </c>
      <c r="Q79" s="114">
        <v>8</v>
      </c>
    </row>
    <row r="80" spans="1:17" s="15" customFormat="1" x14ac:dyDescent="0.2">
      <c r="A80" s="66">
        <v>9</v>
      </c>
      <c r="B80" s="118" t="s">
        <v>7</v>
      </c>
      <c r="C80" s="621">
        <v>100.00000000000001</v>
      </c>
      <c r="D80" s="622">
        <v>3.0603060306030603</v>
      </c>
      <c r="E80" s="622">
        <v>3.2403240324032403</v>
      </c>
      <c r="F80" s="622">
        <v>4.0504050405040504</v>
      </c>
      <c r="G80" s="622">
        <v>4.9504950495049505</v>
      </c>
      <c r="H80" s="622">
        <v>3.1503150315031503</v>
      </c>
      <c r="I80" s="622">
        <v>8.0108010801080116</v>
      </c>
      <c r="J80" s="622">
        <v>7.1107110711071106</v>
      </c>
      <c r="K80" s="622">
        <v>21.242124212421242</v>
      </c>
      <c r="L80" s="622">
        <v>19.98199819981998</v>
      </c>
      <c r="M80" s="622">
        <v>6.6606660666066606</v>
      </c>
      <c r="N80" s="622">
        <v>9.4509450945094517</v>
      </c>
      <c r="O80" s="622">
        <v>6.1206120612061206</v>
      </c>
      <c r="P80" s="622">
        <v>2.7902790279027903</v>
      </c>
      <c r="Q80" s="114">
        <v>9</v>
      </c>
    </row>
    <row r="81" spans="1:17" s="15" customFormat="1" x14ac:dyDescent="0.2">
      <c r="A81" s="66">
        <v>10</v>
      </c>
      <c r="B81" s="118" t="s">
        <v>8</v>
      </c>
      <c r="C81" s="621">
        <v>100</v>
      </c>
      <c r="D81" s="622">
        <v>2.5263157894736841</v>
      </c>
      <c r="E81" s="622">
        <v>3.5263157894736845</v>
      </c>
      <c r="F81" s="622">
        <v>4.8947368421052628</v>
      </c>
      <c r="G81" s="622">
        <v>5.6315789473684212</v>
      </c>
      <c r="H81" s="622">
        <v>3.263157894736842</v>
      </c>
      <c r="I81" s="622">
        <v>6.4210526315789469</v>
      </c>
      <c r="J81" s="622">
        <v>4.9473684210526319</v>
      </c>
      <c r="K81" s="622">
        <v>21.526315789473685</v>
      </c>
      <c r="L81" s="622">
        <v>22.157894736842103</v>
      </c>
      <c r="M81" s="622">
        <v>7.3684210526315779</v>
      </c>
      <c r="N81" s="622">
        <v>9.7368421052631575</v>
      </c>
      <c r="O81" s="622">
        <v>5.9473684210526319</v>
      </c>
      <c r="P81" s="622">
        <v>2.0526315789473686</v>
      </c>
      <c r="Q81" s="114">
        <v>10</v>
      </c>
    </row>
    <row r="82" spans="1:17" s="15" customFormat="1" x14ac:dyDescent="0.2">
      <c r="A82" s="66">
        <v>11</v>
      </c>
      <c r="B82" s="118" t="s">
        <v>110</v>
      </c>
      <c r="C82" s="621">
        <v>100.00000000000001</v>
      </c>
      <c r="D82" s="622">
        <v>3.1104921077065923</v>
      </c>
      <c r="E82" s="622">
        <v>3.3426183844011144</v>
      </c>
      <c r="F82" s="622">
        <v>3.6675951717734447</v>
      </c>
      <c r="G82" s="622">
        <v>3.9461467038068707</v>
      </c>
      <c r="H82" s="622">
        <v>2.042711234911792</v>
      </c>
      <c r="I82" s="622">
        <v>6.5459610027855151</v>
      </c>
      <c r="J82" s="622">
        <v>7.9851439182915511</v>
      </c>
      <c r="K82" s="622">
        <v>25.858867223769732</v>
      </c>
      <c r="L82" s="622">
        <v>18.895078922934076</v>
      </c>
      <c r="M82" s="622">
        <v>5.1996285979572887</v>
      </c>
      <c r="N82" s="622">
        <v>10.259981429897865</v>
      </c>
      <c r="O82" s="622">
        <v>6.3602599814298983</v>
      </c>
      <c r="P82" s="622">
        <v>2.785515320334262</v>
      </c>
      <c r="Q82" s="114">
        <v>11</v>
      </c>
    </row>
    <row r="83" spans="1:17" s="15" customFormat="1" x14ac:dyDescent="0.2">
      <c r="A83" s="66">
        <v>12</v>
      </c>
      <c r="B83" s="118" t="s">
        <v>158</v>
      </c>
      <c r="C83" s="621">
        <v>100.00000000000001</v>
      </c>
      <c r="D83" s="622">
        <v>3.1091829356471439</v>
      </c>
      <c r="E83" s="622">
        <v>2.8199566160520604</v>
      </c>
      <c r="F83" s="622">
        <v>3.4345625451916129</v>
      </c>
      <c r="G83" s="622">
        <v>4.0491684743311644</v>
      </c>
      <c r="H83" s="622">
        <v>2.4222704266088213</v>
      </c>
      <c r="I83" s="622">
        <v>6.3991323210412148</v>
      </c>
      <c r="J83" s="622">
        <v>7.84526391901663</v>
      </c>
      <c r="K83" s="622">
        <v>23.391178597252349</v>
      </c>
      <c r="L83" s="622">
        <v>20.426608821402748</v>
      </c>
      <c r="M83" s="622">
        <v>6.7968185104844538</v>
      </c>
      <c r="N83" s="622">
        <v>9.9060014461315973</v>
      </c>
      <c r="O83" s="622">
        <v>6.6883586406362978</v>
      </c>
      <c r="P83" s="622">
        <v>2.7838033261026753</v>
      </c>
      <c r="Q83" s="114">
        <v>12</v>
      </c>
    </row>
    <row r="84" spans="1:17" ht="3" customHeight="1" x14ac:dyDescent="0.2">
      <c r="A84" s="73"/>
      <c r="C84" s="658"/>
      <c r="D84" s="658"/>
      <c r="E84" s="658"/>
      <c r="F84" s="658"/>
      <c r="G84" s="658"/>
      <c r="H84" s="658"/>
      <c r="I84" s="658"/>
      <c r="J84" s="658"/>
      <c r="K84" s="658"/>
      <c r="L84" s="658"/>
      <c r="M84" s="658"/>
      <c r="N84" s="658"/>
      <c r="O84" s="658"/>
      <c r="P84" s="658"/>
      <c r="Q84" s="38"/>
    </row>
    <row r="85" spans="1:17" ht="14.25" customHeight="1" x14ac:dyDescent="0.2">
      <c r="A85" s="900"/>
      <c r="B85" s="901" t="s">
        <v>18</v>
      </c>
      <c r="C85" s="904">
        <v>100</v>
      </c>
      <c r="D85" s="903">
        <v>3.043281451304015</v>
      </c>
      <c r="E85" s="903">
        <v>3.1616699745812875</v>
      </c>
      <c r="F85" s="903">
        <v>3.9555694836171176</v>
      </c>
      <c r="G85" s="903">
        <v>4.5335840384414503</v>
      </c>
      <c r="H85" s="903">
        <v>2.7403461123298163</v>
      </c>
      <c r="I85" s="903">
        <v>7.7997144747379785</v>
      </c>
      <c r="J85" s="903">
        <v>7.5768654897454644</v>
      </c>
      <c r="K85" s="903">
        <v>22.922107315714335</v>
      </c>
      <c r="L85" s="903">
        <v>19.701243079494411</v>
      </c>
      <c r="M85" s="903">
        <v>6.1805773181517463</v>
      </c>
      <c r="N85" s="903">
        <v>9.2377868310177931</v>
      </c>
      <c r="O85" s="903">
        <v>6.3337859953341002</v>
      </c>
      <c r="P85" s="905">
        <v>2.8099864201399769</v>
      </c>
      <c r="Q85" s="902" t="s">
        <v>229</v>
      </c>
    </row>
    <row r="86" spans="1:17" ht="11.45" customHeight="1" x14ac:dyDescent="0.2">
      <c r="A86" s="47" t="s">
        <v>202</v>
      </c>
      <c r="B86" s="71"/>
      <c r="C86" s="38"/>
      <c r="D86" s="38"/>
      <c r="E86" s="38"/>
      <c r="F86" s="38"/>
      <c r="G86" s="38"/>
      <c r="H86" s="38"/>
      <c r="I86" s="38"/>
      <c r="J86" s="38"/>
      <c r="K86" s="38"/>
      <c r="L86" s="38"/>
      <c r="M86" s="38"/>
      <c r="N86" s="38"/>
      <c r="O86" s="38"/>
      <c r="P86" s="38"/>
      <c r="Q86" s="48" t="s">
        <v>217</v>
      </c>
    </row>
    <row r="87" spans="1:17" x14ac:dyDescent="0.2">
      <c r="A87" s="38"/>
      <c r="B87" s="71"/>
      <c r="C87" s="38"/>
      <c r="D87" s="38"/>
      <c r="E87" s="38"/>
      <c r="F87" s="38"/>
      <c r="G87" s="38"/>
      <c r="H87" s="38"/>
      <c r="I87" s="38"/>
      <c r="J87" s="38"/>
      <c r="K87" s="38"/>
      <c r="L87" s="38"/>
      <c r="M87" s="38"/>
      <c r="N87" s="38"/>
      <c r="O87" s="38"/>
      <c r="P87" s="38"/>
      <c r="Q87" s="38"/>
    </row>
  </sheetData>
  <mergeCells count="1">
    <mergeCell ref="C5:P5"/>
  </mergeCells>
  <hyperlinks>
    <hyperlink ref="Q2" location="INHALT!A1" display="INHALT!A1" xr:uid="{3D0E14E4-9E51-4EE6-A605-4C5DE7CC62A3}"/>
  </hyperlinks>
  <printOptions horizontalCentered="1"/>
  <pageMargins left="0.70866141732283472" right="0.70866141732283472" top="0.59055118110236227" bottom="0.19685039370078741" header="0.31496062992125984" footer="0.31496062992125984"/>
  <pageSetup paperSize="9" firstPageNumber="16" pageOrder="overThenDown" orientation="landscape" r:id="rId1"/>
  <headerFooter>
    <oddFooter>&amp;CSeite &amp;P</oddFooter>
  </headerFooter>
  <rowBreaks count="1" manualBreakCount="1">
    <brk id="47" max="16383"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M119"/>
  <sheetViews>
    <sheetView tabSelected="1" zoomScaleNormal="100" workbookViewId="0">
      <pane xSplit="2" ySplit="6" topLeftCell="C7"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2.75" x14ac:dyDescent="0.2"/>
  <cols>
    <col min="1" max="1" width="5.7109375" style="31" customWidth="1"/>
    <col min="2" max="2" width="21.7109375" style="31" customWidth="1"/>
    <col min="3" max="3" width="6.7109375" style="31" bestFit="1" customWidth="1"/>
    <col min="4" max="4" width="7.28515625" style="524" customWidth="1"/>
    <col min="5" max="5" width="5.7109375" style="524" customWidth="1"/>
    <col min="6" max="6" width="5.85546875" style="31" customWidth="1"/>
    <col min="7" max="7" width="23.28515625" style="31" customWidth="1"/>
    <col min="8" max="8" width="8.85546875" style="31" customWidth="1"/>
    <col min="9" max="9" width="7.140625" style="31" customWidth="1"/>
    <col min="10" max="10" width="11.42578125" style="31" customWidth="1"/>
    <col min="11" max="11" width="20.42578125" style="31" customWidth="1"/>
    <col min="12" max="16384" width="11.42578125" style="31"/>
  </cols>
  <sheetData>
    <row r="1" spans="1:11" ht="10.9" customHeight="1" x14ac:dyDescent="0.2">
      <c r="A1" s="813">
        <v>45657</v>
      </c>
      <c r="B1" s="306"/>
      <c r="C1" s="306"/>
      <c r="D1" s="306"/>
      <c r="E1" s="306"/>
      <c r="F1" s="306"/>
      <c r="G1" s="306"/>
      <c r="H1" s="306"/>
      <c r="I1" s="820" t="str">
        <f>HYPERLINK("[Kleinräumige Statistik Daten Prototyp.xlsx]INHALT!A1","zum Inhaltsverzeichnis")</f>
        <v>zum Inhaltsverzeichnis</v>
      </c>
    </row>
    <row r="2" spans="1:11" s="506" customFormat="1" ht="14.1" customHeight="1" x14ac:dyDescent="0.2">
      <c r="A2" s="504" t="str">
        <f>CONCATENATE("Anteile der unter 18-Jährigen am ",CONCATENATE(DAY(A1),".",MONTH(A1),".",YEAR(A1)))</f>
        <v>Anteile der unter 18-Jährigen am 31.12.2024</v>
      </c>
      <c r="B2" s="306"/>
      <c r="C2" s="306"/>
      <c r="D2" s="306"/>
      <c r="E2" s="306"/>
      <c r="F2" s="505"/>
      <c r="G2" s="505"/>
      <c r="H2" s="505"/>
      <c r="I2" s="505"/>
    </row>
    <row r="3" spans="1:11" s="506" customFormat="1" ht="14.1" customHeight="1" x14ac:dyDescent="0.2">
      <c r="A3" s="505" t="s">
        <v>0</v>
      </c>
      <c r="B3" s="306"/>
      <c r="C3" s="306"/>
      <c r="D3" s="507"/>
      <c r="E3" s="507"/>
      <c r="F3" s="505"/>
      <c r="G3" s="505"/>
      <c r="H3" s="505"/>
      <c r="I3" s="48" t="s">
        <v>428</v>
      </c>
    </row>
    <row r="4" spans="1:11" s="506" customFormat="1" ht="6" customHeight="1" x14ac:dyDescent="0.2">
      <c r="A4" s="508"/>
      <c r="B4" s="306"/>
      <c r="C4" s="306"/>
      <c r="D4" s="507"/>
      <c r="E4" s="507"/>
      <c r="F4" s="505"/>
      <c r="G4" s="505"/>
      <c r="H4" s="505"/>
      <c r="I4" s="505"/>
    </row>
    <row r="5" spans="1:11" ht="29.45" customHeight="1" x14ac:dyDescent="0.2">
      <c r="A5" s="509" t="s">
        <v>97</v>
      </c>
      <c r="B5" s="510" t="s">
        <v>98</v>
      </c>
      <c r="C5" s="540" t="s">
        <v>292</v>
      </c>
      <c r="D5" s="541"/>
      <c r="E5" s="511"/>
      <c r="F5" s="528" t="s">
        <v>97</v>
      </c>
      <c r="G5" s="509" t="s">
        <v>98</v>
      </c>
      <c r="H5" s="540" t="s">
        <v>292</v>
      </c>
      <c r="I5" s="541"/>
    </row>
    <row r="6" spans="1:11" ht="13.15" customHeight="1" x14ac:dyDescent="0.2">
      <c r="A6" s="512"/>
      <c r="B6" s="513"/>
      <c r="C6" s="514" t="s">
        <v>216</v>
      </c>
      <c r="D6" s="527" t="s">
        <v>206</v>
      </c>
      <c r="E6" s="515"/>
      <c r="F6" s="529"/>
      <c r="G6" s="512"/>
      <c r="H6" s="514" t="s">
        <v>216</v>
      </c>
      <c r="I6" s="527" t="s">
        <v>206</v>
      </c>
    </row>
    <row r="7" spans="1:11" ht="3" customHeight="1" x14ac:dyDescent="0.2">
      <c r="A7" s="516"/>
      <c r="B7" s="516"/>
      <c r="C7" s="682"/>
      <c r="D7" s="517"/>
      <c r="E7" s="517"/>
      <c r="F7" s="69"/>
      <c r="G7" s="70"/>
      <c r="H7" s="681"/>
      <c r="I7" s="518"/>
    </row>
    <row r="8" spans="1:11" ht="12" customHeight="1" x14ac:dyDescent="0.2">
      <c r="A8" s="488">
        <v>10</v>
      </c>
      <c r="B8" s="43" t="s">
        <v>35</v>
      </c>
      <c r="C8" s="533">
        <f>SUM('UBZ-Alter (HWS)'!D9:H9)</f>
        <v>85</v>
      </c>
      <c r="D8" s="519">
        <f>C8/'UBZ-Alter (HWS)'!C9*100</f>
        <v>14.049586776859504</v>
      </c>
      <c r="E8" s="520"/>
      <c r="F8" s="488">
        <v>71</v>
      </c>
      <c r="G8" s="43" t="s">
        <v>68</v>
      </c>
      <c r="H8" s="533">
        <f>SUM('UBZ-Alter (HWS)'!D48:H48)</f>
        <v>295</v>
      </c>
      <c r="I8" s="519">
        <f>'Unter 18 (HWS)'!H8/'UBZ-Alter (HWS)'!C48*100</f>
        <v>17.151162790697676</v>
      </c>
      <c r="K8" s="611"/>
    </row>
    <row r="9" spans="1:11" ht="12" customHeight="1" x14ac:dyDescent="0.2">
      <c r="A9" s="488">
        <v>11</v>
      </c>
      <c r="B9" s="43" t="s">
        <v>36</v>
      </c>
      <c r="C9" s="533">
        <f>SUM('UBZ-Alter (HWS)'!D10:H10)</f>
        <v>115</v>
      </c>
      <c r="D9" s="519">
        <f>C9/'UBZ-Alter (HWS)'!C10*100</f>
        <v>8.7452471482889731</v>
      </c>
      <c r="E9" s="520"/>
      <c r="F9" s="488">
        <v>72</v>
      </c>
      <c r="G9" s="43" t="s">
        <v>69</v>
      </c>
      <c r="H9" s="533">
        <f>SUM('UBZ-Alter (HWS)'!D49:H49)</f>
        <v>645</v>
      </c>
      <c r="I9" s="519">
        <f>'Unter 18 (HWS)'!H9/'UBZ-Alter (HWS)'!C49*100</f>
        <v>21.753794266441819</v>
      </c>
      <c r="K9" s="611"/>
    </row>
    <row r="10" spans="1:11" ht="12" customHeight="1" x14ac:dyDescent="0.2">
      <c r="A10" s="488">
        <v>12</v>
      </c>
      <c r="B10" s="43" t="s">
        <v>88</v>
      </c>
      <c r="C10" s="533">
        <f>SUM('UBZ-Alter (HWS)'!D11:H11)</f>
        <v>300</v>
      </c>
      <c r="D10" s="519">
        <f>C10/'UBZ-Alter (HWS)'!C11*100</f>
        <v>11.787819253438114</v>
      </c>
      <c r="E10" s="520"/>
      <c r="F10" s="488">
        <v>81</v>
      </c>
      <c r="G10" s="43" t="s">
        <v>4</v>
      </c>
      <c r="H10" s="533">
        <f>SUM('UBZ-Alter (HWS)'!D50:H50)</f>
        <v>330</v>
      </c>
      <c r="I10" s="519">
        <f>'Unter 18 (HWS)'!H10/'UBZ-Alter (HWS)'!C50*100</f>
        <v>19.81981981981982</v>
      </c>
      <c r="K10" s="611"/>
    </row>
    <row r="11" spans="1:11" ht="12" customHeight="1" x14ac:dyDescent="0.2">
      <c r="A11" s="488">
        <v>13</v>
      </c>
      <c r="B11" s="43" t="s">
        <v>37</v>
      </c>
      <c r="C11" s="533">
        <f>SUM('UBZ-Alter (HWS)'!D12:H12)</f>
        <v>35</v>
      </c>
      <c r="D11" s="519">
        <f>C11/'UBZ-Alter (HWS)'!C12*100</f>
        <v>9.2105263157894726</v>
      </c>
      <c r="E11" s="520"/>
      <c r="F11" s="488">
        <v>82</v>
      </c>
      <c r="G11" s="43" t="s">
        <v>70</v>
      </c>
      <c r="H11" s="533">
        <f>SUM('UBZ-Alter (HWS)'!D51:H51)</f>
        <v>455</v>
      </c>
      <c r="I11" s="519">
        <f>'Unter 18 (HWS)'!H11/'UBZ-Alter (HWS)'!C51*100</f>
        <v>18.421052631578945</v>
      </c>
      <c r="K11" s="611"/>
    </row>
    <row r="12" spans="1:11" ht="12" customHeight="1" x14ac:dyDescent="0.2">
      <c r="A12" s="488">
        <v>14</v>
      </c>
      <c r="B12" s="43" t="s">
        <v>38</v>
      </c>
      <c r="C12" s="533">
        <f>SUM('UBZ-Alter (HWS)'!D13:H13)</f>
        <v>260</v>
      </c>
      <c r="D12" s="519">
        <f>C12/'UBZ-Alter (HWS)'!C13*100</f>
        <v>9.5412844036697244</v>
      </c>
      <c r="E12" s="520"/>
      <c r="F12" s="488">
        <v>83</v>
      </c>
      <c r="G12" s="43" t="s">
        <v>71</v>
      </c>
      <c r="H12" s="533">
        <f>SUM('UBZ-Alter (HWS)'!D52:H52)</f>
        <v>265</v>
      </c>
      <c r="I12" s="519">
        <f>'Unter 18 (HWS)'!H12/'UBZ-Alter (HWS)'!C52*100</f>
        <v>16.878980891719745</v>
      </c>
      <c r="K12" s="611"/>
    </row>
    <row r="13" spans="1:11" ht="12" customHeight="1" x14ac:dyDescent="0.2">
      <c r="A13" s="488">
        <v>15</v>
      </c>
      <c r="B13" s="43" t="s">
        <v>39</v>
      </c>
      <c r="C13" s="533">
        <f>SUM('UBZ-Alter (HWS)'!D14:H14)</f>
        <v>215</v>
      </c>
      <c r="D13" s="519">
        <f>C13/'UBZ-Alter (HWS)'!C14*100</f>
        <v>17.916666666666668</v>
      </c>
      <c r="E13" s="520"/>
      <c r="F13" s="488">
        <v>91</v>
      </c>
      <c r="G13" s="43" t="s">
        <v>72</v>
      </c>
      <c r="H13" s="533">
        <f>SUM('UBZ-Alter (HWS)'!D53:H53)</f>
        <v>295</v>
      </c>
      <c r="I13" s="519">
        <f>'Unter 18 (HWS)'!H13/'UBZ-Alter (HWS)'!C53*100</f>
        <v>19.093851132686083</v>
      </c>
      <c r="K13" s="611"/>
    </row>
    <row r="14" spans="1:11" ht="12" customHeight="1" x14ac:dyDescent="0.2">
      <c r="A14" s="488">
        <v>16</v>
      </c>
      <c r="B14" s="43" t="s">
        <v>96</v>
      </c>
      <c r="C14" s="533">
        <f>SUM('UBZ-Alter (HWS)'!D15:H15)</f>
        <v>500</v>
      </c>
      <c r="D14" s="519">
        <f>C14/'UBZ-Alter (HWS)'!C15*100</f>
        <v>16.778523489932887</v>
      </c>
      <c r="E14" s="520"/>
      <c r="F14" s="488">
        <v>92</v>
      </c>
      <c r="G14" s="43" t="s">
        <v>73</v>
      </c>
      <c r="H14" s="533">
        <f>SUM('UBZ-Alter (HWS)'!D54:H54)</f>
        <v>75</v>
      </c>
      <c r="I14" s="519">
        <f>'Unter 18 (HWS)'!H14/'UBZ-Alter (HWS)'!C54*100</f>
        <v>42.857142857142854</v>
      </c>
      <c r="K14" s="611"/>
    </row>
    <row r="15" spans="1:11" ht="12" customHeight="1" x14ac:dyDescent="0.2">
      <c r="A15" s="488">
        <v>17</v>
      </c>
      <c r="B15" s="43" t="s">
        <v>40</v>
      </c>
      <c r="C15" s="533">
        <f>SUM('UBZ-Alter (HWS)'!D16:H16)</f>
        <v>580</v>
      </c>
      <c r="D15" s="519">
        <f>C15/'UBZ-Alter (HWS)'!C16*100</f>
        <v>15.612382234185734</v>
      </c>
      <c r="E15" s="520"/>
      <c r="F15" s="488">
        <v>93</v>
      </c>
      <c r="G15" s="43" t="s">
        <v>74</v>
      </c>
      <c r="H15" s="533">
        <f>SUM('UBZ-Alter (HWS)'!D55:H55)</f>
        <v>300</v>
      </c>
      <c r="I15" s="519">
        <f>'Unter 18 (HWS)'!H15/'UBZ-Alter (HWS)'!C55*100</f>
        <v>18.126888217522659</v>
      </c>
      <c r="K15" s="611"/>
    </row>
    <row r="16" spans="1:11" ht="12" customHeight="1" x14ac:dyDescent="0.2">
      <c r="A16" s="488">
        <v>21</v>
      </c>
      <c r="B16" s="43" t="s">
        <v>41</v>
      </c>
      <c r="C16" s="533">
        <f>SUM('UBZ-Alter (HWS)'!D17:H17)</f>
        <v>270</v>
      </c>
      <c r="D16" s="519">
        <f>C16/'UBZ-Alter (HWS)'!C17*100</f>
        <v>14.87603305785124</v>
      </c>
      <c r="E16" s="520"/>
      <c r="F16" s="488">
        <v>94</v>
      </c>
      <c r="G16" s="43" t="s">
        <v>75</v>
      </c>
      <c r="H16" s="533">
        <f>SUM('UBZ-Alter (HWS)'!D56:H56)</f>
        <v>390</v>
      </c>
      <c r="I16" s="519">
        <f>'Unter 18 (HWS)'!H16/'UBZ-Alter (HWS)'!C56*100</f>
        <v>17.371937639198219</v>
      </c>
      <c r="K16" s="611"/>
    </row>
    <row r="17" spans="1:11" ht="12" customHeight="1" x14ac:dyDescent="0.2">
      <c r="A17" s="488">
        <v>22</v>
      </c>
      <c r="B17" s="43" t="s">
        <v>42</v>
      </c>
      <c r="C17" s="533">
        <f>SUM('UBZ-Alter (HWS)'!D18:H18)</f>
        <v>300</v>
      </c>
      <c r="D17" s="519">
        <f>C17/'UBZ-Alter (HWS)'!C18*100</f>
        <v>18.575851393188856</v>
      </c>
      <c r="E17" s="520"/>
      <c r="F17" s="488">
        <v>101</v>
      </c>
      <c r="G17" s="43" t="s">
        <v>76</v>
      </c>
      <c r="H17" s="533">
        <f>SUM('UBZ-Alter (HWS)'!D57:H57)</f>
        <v>630</v>
      </c>
      <c r="I17" s="519">
        <f>'Unter 18 (HWS)'!H17/'UBZ-Alter (HWS)'!C57*100</f>
        <v>20.12779552715655</v>
      </c>
      <c r="K17" s="611"/>
    </row>
    <row r="18" spans="1:11" ht="12" customHeight="1" x14ac:dyDescent="0.2">
      <c r="A18" s="488">
        <v>23</v>
      </c>
      <c r="B18" s="43" t="s">
        <v>43</v>
      </c>
      <c r="C18" s="533">
        <f>SUM('UBZ-Alter (HWS)'!D19:H19)</f>
        <v>895</v>
      </c>
      <c r="D18" s="519">
        <f>C18/'UBZ-Alter (HWS)'!C19*100</f>
        <v>22.208436724565754</v>
      </c>
      <c r="E18" s="520"/>
      <c r="F18" s="488">
        <v>102</v>
      </c>
      <c r="G18" s="43" t="s">
        <v>77</v>
      </c>
      <c r="H18" s="533">
        <f>SUM('UBZ-Alter (HWS)'!D58:H58)</f>
        <v>20</v>
      </c>
      <c r="I18" s="519">
        <f>'Unter 18 (HWS)'!H18/'UBZ-Alter (HWS)'!C58*100</f>
        <v>18.181818181818183</v>
      </c>
      <c r="K18" s="611"/>
    </row>
    <row r="19" spans="1:11" ht="12" customHeight="1" x14ac:dyDescent="0.2">
      <c r="A19" s="488">
        <v>24</v>
      </c>
      <c r="B19" s="43" t="s">
        <v>44</v>
      </c>
      <c r="C19" s="533">
        <f>SUM('UBZ-Alter (HWS)'!D20:H20)</f>
        <v>1295</v>
      </c>
      <c r="D19" s="519">
        <f>C19/'UBZ-Alter (HWS)'!C20*100</f>
        <v>18.946598390636428</v>
      </c>
      <c r="E19" s="520"/>
      <c r="F19" s="488">
        <v>103</v>
      </c>
      <c r="G19" s="43" t="s">
        <v>78</v>
      </c>
      <c r="H19" s="533">
        <f>SUM('UBZ-Alter (HWS)'!D59:H59)</f>
        <v>275</v>
      </c>
      <c r="I19" s="519">
        <f>'Unter 18 (HWS)'!H19/'UBZ-Alter (HWS)'!C59*100</f>
        <v>28.947368421052634</v>
      </c>
      <c r="K19" s="611"/>
    </row>
    <row r="20" spans="1:11" ht="12" customHeight="1" x14ac:dyDescent="0.2">
      <c r="A20" s="488">
        <v>25</v>
      </c>
      <c r="B20" s="43" t="s">
        <v>170</v>
      </c>
      <c r="C20" s="533">
        <f>SUM('UBZ-Alter (HWS)'!D21:H21)</f>
        <v>380</v>
      </c>
      <c r="D20" s="519">
        <f>C20/'UBZ-Alter (HWS)'!C21*100</f>
        <v>19.587628865979383</v>
      </c>
      <c r="E20" s="520"/>
      <c r="F20" s="488">
        <v>105</v>
      </c>
      <c r="G20" s="43" t="s">
        <v>79</v>
      </c>
      <c r="H20" s="533">
        <f>SUM('UBZ-Alter (HWS)'!D60:H60)</f>
        <v>125</v>
      </c>
      <c r="I20" s="519">
        <f>'Unter 18 (HWS)'!H20/'UBZ-Alter (HWS)'!C60*100</f>
        <v>22.727272727272727</v>
      </c>
      <c r="K20" s="611"/>
    </row>
    <row r="21" spans="1:11" ht="12" customHeight="1" x14ac:dyDescent="0.2">
      <c r="A21" s="488">
        <v>26</v>
      </c>
      <c r="B21" s="43" t="s">
        <v>297</v>
      </c>
      <c r="C21" s="533">
        <f>SUM('UBZ-Alter (HWS)'!D22:H22)</f>
        <v>530</v>
      </c>
      <c r="D21" s="519">
        <f>C21/'UBZ-Alter (HWS)'!C22*100</f>
        <v>18.827708703374778</v>
      </c>
      <c r="E21" s="520"/>
      <c r="F21" s="488">
        <v>106</v>
      </c>
      <c r="G21" s="43" t="s">
        <v>80</v>
      </c>
      <c r="H21" s="533">
        <f>SUM('UBZ-Alter (HWS)'!D61:H61)</f>
        <v>165</v>
      </c>
      <c r="I21" s="519">
        <f>'Unter 18 (HWS)'!H21/'UBZ-Alter (HWS)'!C61*100</f>
        <v>16.923076923076923</v>
      </c>
      <c r="K21" s="611"/>
    </row>
    <row r="22" spans="1:11" ht="12" customHeight="1" x14ac:dyDescent="0.2">
      <c r="A22" s="488">
        <v>31</v>
      </c>
      <c r="B22" s="43" t="s">
        <v>45</v>
      </c>
      <c r="C22" s="533">
        <f>SUM('UBZ-Alter (HWS)'!D23:H23)</f>
        <v>680</v>
      </c>
      <c r="D22" s="519">
        <f>C22/'UBZ-Alter (HWS)'!C23*100</f>
        <v>16.748768472906402</v>
      </c>
      <c r="E22" s="520"/>
      <c r="F22" s="488">
        <v>107</v>
      </c>
      <c r="G22" s="43" t="s">
        <v>81</v>
      </c>
      <c r="H22" s="533">
        <f>SUM('UBZ-Alter (HWS)'!D62:H62)</f>
        <v>355</v>
      </c>
      <c r="I22" s="519">
        <f>'Unter 18 (HWS)'!H22/'UBZ-Alter (HWS)'!C62*100</f>
        <v>16.904761904761905</v>
      </c>
      <c r="K22" s="611"/>
    </row>
    <row r="23" spans="1:11" ht="12" customHeight="1" x14ac:dyDescent="0.2">
      <c r="A23" s="488">
        <v>32</v>
      </c>
      <c r="B23" s="43" t="s">
        <v>46</v>
      </c>
      <c r="C23" s="533">
        <f>SUM('UBZ-Alter (HWS)'!D24:H24)</f>
        <v>1000</v>
      </c>
      <c r="D23" s="519">
        <f>C23/'UBZ-Alter (HWS)'!C24*100</f>
        <v>16.064257028112451</v>
      </c>
      <c r="E23" s="520"/>
      <c r="F23" s="488">
        <v>108</v>
      </c>
      <c r="G23" s="43" t="s">
        <v>377</v>
      </c>
      <c r="H23" s="533">
        <f>SUM('UBZ-Alter (HWS)'!D63:H63)</f>
        <v>185</v>
      </c>
      <c r="I23" s="519">
        <f>'Unter 18 (HWS)'!H23/'UBZ-Alter (HWS)'!C63*100</f>
        <v>16.591928251121075</v>
      </c>
      <c r="K23" s="611"/>
    </row>
    <row r="24" spans="1:11" ht="12" customHeight="1" x14ac:dyDescent="0.2">
      <c r="A24" s="488">
        <v>33</v>
      </c>
      <c r="B24" s="43" t="s">
        <v>171</v>
      </c>
      <c r="C24" s="533">
        <f>SUM('UBZ-Alter (HWS)'!D25:H25)</f>
        <v>10</v>
      </c>
      <c r="D24" s="519">
        <f>C24/'UBZ-Alter (HWS)'!C25*100</f>
        <v>13.333333333333334</v>
      </c>
      <c r="E24" s="520"/>
      <c r="F24" s="488">
        <v>109</v>
      </c>
      <c r="G24" s="626" t="s">
        <v>141</v>
      </c>
      <c r="H24" s="533">
        <f>SUM('UBZ-Alter (HWS)'!D64:H64)</f>
        <v>105</v>
      </c>
      <c r="I24" s="519">
        <f>'Unter 18 (HWS)'!H24/'UBZ-Alter (HWS)'!C64*100</f>
        <v>19.811320754716981</v>
      </c>
      <c r="K24" s="611"/>
    </row>
    <row r="25" spans="1:11" ht="12" customHeight="1" x14ac:dyDescent="0.2">
      <c r="A25" s="488">
        <v>34</v>
      </c>
      <c r="B25" s="43" t="s">
        <v>47</v>
      </c>
      <c r="C25" s="533">
        <f>SUM('UBZ-Alter (HWS)'!D26:H26)</f>
        <v>665</v>
      </c>
      <c r="D25" s="519">
        <f>C25/'UBZ-Alter (HWS)'!C26*100</f>
        <v>14.927048260381593</v>
      </c>
      <c r="E25" s="520"/>
      <c r="F25" s="488">
        <v>111</v>
      </c>
      <c r="G25" s="43" t="s">
        <v>83</v>
      </c>
      <c r="H25" s="533">
        <f>SUM('UBZ-Alter (HWS)'!D65:H65)</f>
        <v>660</v>
      </c>
      <c r="I25" s="519">
        <f>'Unter 18 (HWS)'!H25/'UBZ-Alter (HWS)'!C65*100</f>
        <v>14.37908496732026</v>
      </c>
      <c r="K25" s="611"/>
    </row>
    <row r="26" spans="1:11" ht="12" customHeight="1" x14ac:dyDescent="0.2">
      <c r="A26" s="488">
        <v>35</v>
      </c>
      <c r="B26" s="43" t="s">
        <v>89</v>
      </c>
      <c r="C26" s="533">
        <f>SUM('UBZ-Alter (HWS)'!D27:H27)</f>
        <v>630</v>
      </c>
      <c r="D26" s="519">
        <f>C26/'UBZ-Alter (HWS)'!C27*100</f>
        <v>19.26605504587156</v>
      </c>
      <c r="E26" s="520"/>
      <c r="F26" s="488">
        <v>112</v>
      </c>
      <c r="G26" s="43" t="s">
        <v>84</v>
      </c>
      <c r="H26" s="533">
        <f>SUM('UBZ-Alter (HWS)'!D66:H66)</f>
        <v>1010</v>
      </c>
      <c r="I26" s="519">
        <f>'Unter 18 (HWS)'!H26/'UBZ-Alter (HWS)'!C66*100</f>
        <v>17.504332755632582</v>
      </c>
      <c r="K26" s="611"/>
    </row>
    <row r="27" spans="1:11" ht="12" customHeight="1" x14ac:dyDescent="0.2">
      <c r="A27" s="488">
        <v>36</v>
      </c>
      <c r="B27" s="43" t="s">
        <v>48</v>
      </c>
      <c r="C27" s="533">
        <f>SUM('UBZ-Alter (HWS)'!D28:H28)</f>
        <v>690</v>
      </c>
      <c r="D27" s="519">
        <f>C27/'UBZ-Alter (HWS)'!C28*100</f>
        <v>16.974169741697416</v>
      </c>
      <c r="E27" s="520"/>
      <c r="F27" s="488">
        <v>113</v>
      </c>
      <c r="G27" s="43" t="s">
        <v>85</v>
      </c>
      <c r="H27" s="533">
        <f>SUM('UBZ-Alter (HWS)'!D67:H67)</f>
        <v>100</v>
      </c>
      <c r="I27" s="519">
        <f>'Unter 18 (HWS)'!H27/'UBZ-Alter (HWS)'!C67*100</f>
        <v>20.833333333333336</v>
      </c>
      <c r="K27" s="611"/>
    </row>
    <row r="28" spans="1:11" ht="12" customHeight="1" x14ac:dyDescent="0.2">
      <c r="A28" s="488">
        <v>41</v>
      </c>
      <c r="B28" s="43" t="s">
        <v>49</v>
      </c>
      <c r="C28" s="533">
        <f>SUM('UBZ-Alter (HWS)'!D29:H29)</f>
        <v>625</v>
      </c>
      <c r="D28" s="519">
        <f>C28/'UBZ-Alter (HWS)'!C29*100</f>
        <v>17.680339462517679</v>
      </c>
      <c r="E28" s="520"/>
      <c r="F28" s="488">
        <v>121</v>
      </c>
      <c r="G28" s="43" t="s">
        <v>59</v>
      </c>
      <c r="H28" s="533">
        <f>SUM('UBZ-Alter (HWS)'!D68:H68)</f>
        <v>875</v>
      </c>
      <c r="I28" s="519">
        <f>'Unter 18 (HWS)'!H28/'UBZ-Alter (HWS)'!C68*100</f>
        <v>14.522821576763487</v>
      </c>
      <c r="K28" s="611"/>
    </row>
    <row r="29" spans="1:11" ht="12" customHeight="1" x14ac:dyDescent="0.2">
      <c r="A29" s="488">
        <v>42</v>
      </c>
      <c r="B29" s="43" t="s">
        <v>50</v>
      </c>
      <c r="C29" s="533">
        <f>SUM('UBZ-Alter (HWS)'!D30:H30)</f>
        <v>605</v>
      </c>
      <c r="D29" s="519">
        <f>C29/'UBZ-Alter (HWS)'!C30*100</f>
        <v>17.741935483870968</v>
      </c>
      <c r="E29" s="520"/>
      <c r="F29" s="488">
        <v>122</v>
      </c>
      <c r="G29" s="43" t="s">
        <v>60</v>
      </c>
      <c r="H29" s="533">
        <f>SUM('UBZ-Alter (HWS)'!D69:H69)</f>
        <v>885</v>
      </c>
      <c r="I29" s="519">
        <f>'Unter 18 (HWS)'!H29/'UBZ-Alter (HWS)'!C69*100</f>
        <v>16.298342541436465</v>
      </c>
      <c r="K29" s="611"/>
    </row>
    <row r="30" spans="1:11" ht="12" customHeight="1" x14ac:dyDescent="0.2">
      <c r="A30" s="488">
        <v>43</v>
      </c>
      <c r="B30" s="43" t="s">
        <v>51</v>
      </c>
      <c r="C30" s="533">
        <f>SUM('UBZ-Alter (HWS)'!D31:H31)</f>
        <v>1005</v>
      </c>
      <c r="D30" s="519">
        <f>C30/'UBZ-Alter (HWS)'!C31*100</f>
        <v>16.86241610738255</v>
      </c>
      <c r="E30" s="520"/>
      <c r="F30" s="488">
        <v>123</v>
      </c>
      <c r="G30" s="43" t="s">
        <v>61</v>
      </c>
      <c r="H30" s="533">
        <f>SUM('UBZ-Alter (HWS)'!D70:H70)</f>
        <v>475</v>
      </c>
      <c r="I30" s="519">
        <f>'Unter 18 (HWS)'!H30/'UBZ-Alter (HWS)'!C70*100</f>
        <v>17.823639774859288</v>
      </c>
      <c r="K30" s="611"/>
    </row>
    <row r="31" spans="1:11" ht="12" customHeight="1" x14ac:dyDescent="0.2">
      <c r="A31" s="488">
        <v>44</v>
      </c>
      <c r="B31" s="43" t="s">
        <v>52</v>
      </c>
      <c r="C31" s="533">
        <f>SUM('UBZ-Alter (HWS)'!D32:H32)</f>
        <v>910</v>
      </c>
      <c r="D31" s="519">
        <f>C31/'UBZ-Alter (HWS)'!C32*100</f>
        <v>19.825708061002178</v>
      </c>
      <c r="E31" s="520"/>
      <c r="F31" s="520"/>
      <c r="H31" s="680"/>
      <c r="I31" s="519"/>
    </row>
    <row r="32" spans="1:11" ht="12" customHeight="1" x14ac:dyDescent="0.2">
      <c r="A32" s="488">
        <v>45</v>
      </c>
      <c r="B32" s="43" t="s">
        <v>53</v>
      </c>
      <c r="C32" s="533">
        <f>SUM('UBZ-Alter (HWS)'!D33:H33)</f>
        <v>15</v>
      </c>
      <c r="D32" s="519">
        <f>C32/'UBZ-Alter (HWS)'!C33*100</f>
        <v>4.918032786885246</v>
      </c>
      <c r="E32" s="520"/>
      <c r="F32" s="66">
        <v>1</v>
      </c>
      <c r="G32" s="67" t="s">
        <v>1</v>
      </c>
      <c r="H32" s="533">
        <f>SUM('UBZ-Alter (HWS)'!D72:H72)</f>
        <v>2100</v>
      </c>
      <c r="I32" s="519">
        <f>'Unter 18 (HWS)'!H32/'UBZ-Alter (HWS)'!C72*100</f>
        <v>13.570274636510501</v>
      </c>
    </row>
    <row r="33" spans="1:13" ht="12" customHeight="1" x14ac:dyDescent="0.2">
      <c r="A33" s="488">
        <v>46</v>
      </c>
      <c r="B33" s="43" t="s">
        <v>54</v>
      </c>
      <c r="C33" s="533">
        <f>SUM('UBZ-Alter (HWS)'!D34:H34)</f>
        <v>270</v>
      </c>
      <c r="D33" s="519">
        <f>C33/'UBZ-Alter (HWS)'!C34*100</f>
        <v>23.478260869565219</v>
      </c>
      <c r="E33" s="520"/>
      <c r="F33" s="66">
        <v>2</v>
      </c>
      <c r="G33" s="67" t="s">
        <v>5</v>
      </c>
      <c r="H33" s="533">
        <f>SUM('UBZ-Alter (HWS)'!D73:H73)</f>
        <v>3660</v>
      </c>
      <c r="I33" s="519">
        <f>'Unter 18 (HWS)'!H33/'UBZ-Alter (HWS)'!C73*100</f>
        <v>19.212598425196852</v>
      </c>
    </row>
    <row r="34" spans="1:13" ht="12" customHeight="1" x14ac:dyDescent="0.2">
      <c r="A34" s="488">
        <v>47</v>
      </c>
      <c r="B34" s="43" t="s">
        <v>55</v>
      </c>
      <c r="C34" s="533">
        <f>SUM('UBZ-Alter (HWS)'!D35:H35)</f>
        <v>200</v>
      </c>
      <c r="D34" s="519">
        <f>C34/'UBZ-Alter (HWS)'!C35*100</f>
        <v>21.621621621621621</v>
      </c>
      <c r="E34" s="520"/>
      <c r="F34" s="66">
        <v>3</v>
      </c>
      <c r="G34" s="67" t="s">
        <v>9</v>
      </c>
      <c r="H34" s="533">
        <f>SUM('UBZ-Alter (HWS)'!D74:H74)</f>
        <v>3665</v>
      </c>
      <c r="I34" s="519">
        <f>'Unter 18 (HWS)'!H34/'UBZ-Alter (HWS)'!C74*100</f>
        <v>16.542541187090951</v>
      </c>
    </row>
    <row r="35" spans="1:13" ht="12" customHeight="1" x14ac:dyDescent="0.2">
      <c r="A35" s="488">
        <v>48</v>
      </c>
      <c r="B35" s="43" t="s">
        <v>56</v>
      </c>
      <c r="C35" s="533">
        <f>SUM('UBZ-Alter (HWS)'!D36:H36)</f>
        <v>0</v>
      </c>
      <c r="D35" s="519">
        <f>C35/'UBZ-Alter (HWS)'!C36*100</f>
        <v>0</v>
      </c>
      <c r="E35" s="520"/>
      <c r="F35" s="66">
        <v>4</v>
      </c>
      <c r="G35" s="67" t="s">
        <v>2</v>
      </c>
      <c r="H35" s="533">
        <f>SUM('UBZ-Alter (HWS)'!D75:H75)</f>
        <v>3635</v>
      </c>
      <c r="I35" s="519">
        <f>'Unter 18 (HWS)'!H35/'UBZ-Alter (HWS)'!C75*100</f>
        <v>18.28470824949698</v>
      </c>
    </row>
    <row r="36" spans="1:13" ht="12" customHeight="1" x14ac:dyDescent="0.2">
      <c r="A36" s="488">
        <v>51</v>
      </c>
      <c r="B36" s="43" t="s">
        <v>57</v>
      </c>
      <c r="C36" s="533">
        <f>SUM('UBZ-Alter (HWS)'!D37:H37)</f>
        <v>390</v>
      </c>
      <c r="D36" s="519">
        <f>C36/'UBZ-Alter (HWS)'!C37*100</f>
        <v>17.256637168141591</v>
      </c>
      <c r="E36" s="520"/>
      <c r="F36" s="66">
        <v>5</v>
      </c>
      <c r="G36" s="67" t="s">
        <v>6</v>
      </c>
      <c r="H36" s="533">
        <f>SUM('UBZ-Alter (HWS)'!D76:H76)</f>
        <v>1960</v>
      </c>
      <c r="I36" s="519">
        <f>'Unter 18 (HWS)'!H36/'UBZ-Alter (HWS)'!C76*100</f>
        <v>17.602155365963178</v>
      </c>
    </row>
    <row r="37" spans="1:13" ht="12" customHeight="1" x14ac:dyDescent="0.2">
      <c r="A37" s="488">
        <v>52</v>
      </c>
      <c r="B37" s="43" t="s">
        <v>128</v>
      </c>
      <c r="C37" s="533">
        <f>SUM('UBZ-Alter (HWS)'!D38:H38)</f>
        <v>550</v>
      </c>
      <c r="D37" s="519">
        <f>C37/'UBZ-Alter (HWS)'!C38*100</f>
        <v>16.541353383458645</v>
      </c>
      <c r="E37" s="520"/>
      <c r="F37" s="66">
        <v>6</v>
      </c>
      <c r="G37" s="67" t="s">
        <v>10</v>
      </c>
      <c r="H37" s="533">
        <f>SUM('UBZ-Alter (HWS)'!D77:H77)</f>
        <v>1440</v>
      </c>
      <c r="I37" s="519">
        <f>'Unter 18 (HWS)'!H37/'UBZ-Alter (HWS)'!C77*100</f>
        <v>19.658703071672353</v>
      </c>
    </row>
    <row r="38" spans="1:13" ht="12" customHeight="1" x14ac:dyDescent="0.2">
      <c r="A38" s="488">
        <v>53</v>
      </c>
      <c r="B38" s="43" t="s">
        <v>58</v>
      </c>
      <c r="C38" s="533">
        <f>SUM('UBZ-Alter (HWS)'!D39:H39)</f>
        <v>390</v>
      </c>
      <c r="D38" s="519">
        <f>C38/'UBZ-Alter (HWS)'!C39*100</f>
        <v>20.418848167539267</v>
      </c>
      <c r="E38" s="520"/>
      <c r="F38" s="66">
        <v>7</v>
      </c>
      <c r="G38" s="67" t="s">
        <v>3</v>
      </c>
      <c r="H38" s="533">
        <f>SUM('UBZ-Alter (HWS)'!D78:H78)</f>
        <v>950</v>
      </c>
      <c r="I38" s="519">
        <f>'Unter 18 (HWS)'!H38/'UBZ-Alter (HWS)'!C78*100</f>
        <v>20.277481323372466</v>
      </c>
    </row>
    <row r="39" spans="1:13" ht="12" customHeight="1" x14ac:dyDescent="0.2">
      <c r="A39" s="488">
        <v>54</v>
      </c>
      <c r="B39" s="43" t="s">
        <v>131</v>
      </c>
      <c r="C39" s="533">
        <f>SUM('UBZ-Alter (HWS)'!D40:H40)</f>
        <v>100</v>
      </c>
      <c r="D39" s="519">
        <f>C39/'UBZ-Alter (HWS)'!C40*100</f>
        <v>16.393442622950818</v>
      </c>
      <c r="E39" s="520"/>
      <c r="F39" s="66">
        <v>8</v>
      </c>
      <c r="G39" s="67" t="s">
        <v>4</v>
      </c>
      <c r="H39" s="533">
        <f>SUM('UBZ-Alter (HWS)'!D79:H79)</f>
        <v>1055</v>
      </c>
      <c r="I39" s="519">
        <f>'Unter 18 (HWS)'!H39/'UBZ-Alter (HWS)'!C79*100</f>
        <v>18.492550394390886</v>
      </c>
    </row>
    <row r="40" spans="1:13" ht="12" customHeight="1" x14ac:dyDescent="0.2">
      <c r="A40" s="488">
        <v>55</v>
      </c>
      <c r="B40" s="43" t="s">
        <v>159</v>
      </c>
      <c r="C40" s="533">
        <f>SUM('UBZ-Alter (HWS)'!D41:H41)</f>
        <v>520</v>
      </c>
      <c r="D40" s="519">
        <f>C40/'UBZ-Alter (HWS)'!C41*100</f>
        <v>17.190082644628099</v>
      </c>
      <c r="E40" s="520"/>
      <c r="F40" s="66">
        <v>9</v>
      </c>
      <c r="G40" s="67" t="s">
        <v>7</v>
      </c>
      <c r="H40" s="533">
        <f>SUM('UBZ-Alter (HWS)'!D80:H80)</f>
        <v>1065</v>
      </c>
      <c r="I40" s="519">
        <f>'Unter 18 (HWS)'!H40/'UBZ-Alter (HWS)'!C80*100</f>
        <v>18.96705253784506</v>
      </c>
    </row>
    <row r="41" spans="1:13" ht="12" customHeight="1" x14ac:dyDescent="0.2">
      <c r="A41" s="488">
        <v>61</v>
      </c>
      <c r="B41" s="43" t="s">
        <v>62</v>
      </c>
      <c r="C41" s="533">
        <f>SUM('UBZ-Alter (HWS)'!D42:H42)</f>
        <v>410</v>
      </c>
      <c r="D41" s="519">
        <f>C41/'UBZ-Alter (HWS)'!C42*100</f>
        <v>17.263157894736842</v>
      </c>
      <c r="E41" s="520"/>
      <c r="F41" s="66">
        <v>10</v>
      </c>
      <c r="G41" s="67" t="s">
        <v>8</v>
      </c>
      <c r="H41" s="533">
        <f>SUM('UBZ-Alter (HWS)'!D81:H81)</f>
        <v>1845</v>
      </c>
      <c r="I41" s="519">
        <f>'Unter 18 (HWS)'!H41/'UBZ-Alter (HWS)'!C81*100</f>
        <v>19.503171247357294</v>
      </c>
    </row>
    <row r="42" spans="1:13" ht="12" customHeight="1" x14ac:dyDescent="0.2">
      <c r="A42" s="488">
        <v>62</v>
      </c>
      <c r="B42" s="43" t="s">
        <v>63</v>
      </c>
      <c r="C42" s="533">
        <f>SUM('UBZ-Alter (HWS)'!D43:H43)</f>
        <v>220</v>
      </c>
      <c r="D42" s="519">
        <f>C42/'UBZ-Alter (HWS)'!C43*100</f>
        <v>21.256038647342994</v>
      </c>
      <c r="E42" s="520"/>
      <c r="F42" s="66">
        <v>11</v>
      </c>
      <c r="G42" s="67" t="s">
        <v>110</v>
      </c>
      <c r="H42" s="533">
        <f>SUM('UBZ-Alter (HWS)'!D82:H82)</f>
        <v>1770</v>
      </c>
      <c r="I42" s="519">
        <f>'Unter 18 (HWS)'!H42/'UBZ-Alter (HWS)'!C82*100</f>
        <v>16.328413284132843</v>
      </c>
    </row>
    <row r="43" spans="1:13" ht="12" customHeight="1" x14ac:dyDescent="0.2">
      <c r="A43" s="488">
        <v>63</v>
      </c>
      <c r="B43" s="43" t="s">
        <v>64</v>
      </c>
      <c r="C43" s="533">
        <f>SUM('UBZ-Alter (HWS)'!D44:H44)</f>
        <v>135</v>
      </c>
      <c r="D43" s="519">
        <f>C43/'UBZ-Alter (HWS)'!C44*100</f>
        <v>24.107142857142858</v>
      </c>
      <c r="E43" s="520"/>
      <c r="F43" s="66">
        <v>12</v>
      </c>
      <c r="G43" s="67" t="s">
        <v>158</v>
      </c>
      <c r="H43" s="533">
        <f>SUM('UBZ-Alter (HWS)'!D83:H83)</f>
        <v>2230</v>
      </c>
      <c r="I43" s="519">
        <f>'Unter 18 (HWS)'!H43/'UBZ-Alter (HWS)'!C83*100</f>
        <v>15.793201133144477</v>
      </c>
    </row>
    <row r="44" spans="1:13" ht="12" customHeight="1" x14ac:dyDescent="0.2">
      <c r="A44" s="488">
        <v>64</v>
      </c>
      <c r="B44" s="43" t="s">
        <v>65</v>
      </c>
      <c r="C44" s="533">
        <f>SUM('UBZ-Alter (HWS)'!D45:H45)</f>
        <v>85</v>
      </c>
      <c r="D44" s="519">
        <f>C44/'UBZ-Alter (HWS)'!C45*100</f>
        <v>24.637681159420293</v>
      </c>
      <c r="E44" s="520"/>
      <c r="F44" s="521"/>
      <c r="G44" s="521"/>
      <c r="H44" s="680"/>
      <c r="I44" s="519"/>
      <c r="M44" s="611"/>
    </row>
    <row r="45" spans="1:13" ht="12" customHeight="1" x14ac:dyDescent="0.2">
      <c r="A45" s="488">
        <v>65</v>
      </c>
      <c r="B45" s="43" t="s">
        <v>66</v>
      </c>
      <c r="C45" s="533">
        <f>SUM('UBZ-Alter (HWS)'!D46:H46)</f>
        <v>100</v>
      </c>
      <c r="D45" s="519">
        <f>C45/'UBZ-Alter (HWS)'!C46*100</f>
        <v>17.391304347826086</v>
      </c>
      <c r="E45" s="520"/>
      <c r="F45" s="521"/>
      <c r="G45" s="508"/>
      <c r="H45" s="906"/>
      <c r="I45" s="907"/>
    </row>
    <row r="46" spans="1:13" ht="12" customHeight="1" x14ac:dyDescent="0.2">
      <c r="A46" s="488">
        <v>66</v>
      </c>
      <c r="B46" s="43" t="s">
        <v>67</v>
      </c>
      <c r="C46" s="533">
        <f>SUM('UBZ-Alter (HWS)'!D47:H47)</f>
        <v>480</v>
      </c>
      <c r="D46" s="519">
        <f>C46/'UBZ-Alter (HWS)'!C47*100</f>
        <v>19.753086419753085</v>
      </c>
      <c r="E46" s="520"/>
      <c r="F46" s="520"/>
      <c r="G46" s="508" t="s">
        <v>18</v>
      </c>
      <c r="H46" s="906">
        <f>SUM('UBZ-Alter (HWS)'!D85:H85)</f>
        <v>25375</v>
      </c>
      <c r="I46" s="907">
        <f>'Unter 18 (HWS)'!H46/'UBZ-Alter (HWS)'!C85*100</f>
        <v>17.446457423768436</v>
      </c>
      <c r="K46" s="611"/>
    </row>
    <row r="47" spans="1:13" ht="5.0999999999999996" customHeight="1" x14ac:dyDescent="0.2">
      <c r="A47" s="313"/>
      <c r="B47" s="313"/>
      <c r="C47" s="313"/>
      <c r="D47" s="313"/>
      <c r="E47" s="313"/>
      <c r="F47" s="908"/>
      <c r="G47" s="313"/>
      <c r="H47" s="909"/>
      <c r="I47" s="313"/>
    </row>
    <row r="48" spans="1:13" ht="11.1" customHeight="1" x14ac:dyDescent="0.2">
      <c r="A48" s="523" t="s">
        <v>202</v>
      </c>
      <c r="B48" s="306"/>
      <c r="C48" s="306"/>
      <c r="D48" s="306"/>
      <c r="E48" s="306"/>
      <c r="F48" s="499"/>
      <c r="G48" s="306"/>
      <c r="H48" s="522"/>
      <c r="I48" s="507" t="s">
        <v>217</v>
      </c>
    </row>
    <row r="49" spans="1:9" ht="9.75" customHeight="1" x14ac:dyDescent="0.2">
      <c r="A49" s="818"/>
      <c r="B49" s="306"/>
      <c r="C49" s="306"/>
      <c r="D49" s="306"/>
      <c r="E49" s="306"/>
      <c r="F49" s="499"/>
      <c r="G49" s="306"/>
      <c r="H49" s="522"/>
      <c r="I49" s="306"/>
    </row>
    <row r="50" spans="1:9" ht="9.75" customHeight="1" x14ac:dyDescent="0.2">
      <c r="A50" s="818"/>
      <c r="B50" s="306"/>
      <c r="C50" s="306"/>
      <c r="D50" s="306"/>
      <c r="E50" s="306"/>
      <c r="F50" s="499"/>
      <c r="G50" s="306"/>
      <c r="H50" s="522"/>
      <c r="I50" s="306"/>
    </row>
    <row r="51" spans="1:9" ht="9.75" customHeight="1" x14ac:dyDescent="0.2">
      <c r="A51" s="306"/>
      <c r="B51" s="306"/>
      <c r="C51" s="306"/>
      <c r="D51" s="306"/>
      <c r="E51" s="306"/>
      <c r="F51" s="499"/>
      <c r="G51" s="306"/>
      <c r="H51" s="522"/>
      <c r="I51" s="306"/>
    </row>
    <row r="52" spans="1:9" ht="9" customHeight="1" x14ac:dyDescent="0.2">
      <c r="A52" s="306"/>
      <c r="B52" s="306"/>
      <c r="C52" s="306"/>
      <c r="D52" s="306"/>
      <c r="E52" s="306"/>
      <c r="F52" s="306"/>
      <c r="G52" s="306"/>
      <c r="H52" s="306"/>
      <c r="I52" s="306"/>
    </row>
    <row r="53" spans="1:9" ht="7.15" customHeight="1" x14ac:dyDescent="0.2">
      <c r="A53" s="521"/>
      <c r="B53" s="508"/>
      <c r="C53" s="710"/>
      <c r="D53" s="711"/>
      <c r="E53" s="711"/>
      <c r="F53" s="306"/>
      <c r="G53" s="306"/>
      <c r="H53" s="306"/>
      <c r="I53" s="306"/>
    </row>
    <row r="54" spans="1:9" ht="13.15" customHeight="1" x14ac:dyDescent="0.2">
      <c r="A54" s="306"/>
      <c r="B54" s="306"/>
      <c r="C54" s="306"/>
      <c r="D54" s="306"/>
      <c r="E54" s="507"/>
      <c r="F54" s="306"/>
      <c r="G54" s="306"/>
      <c r="H54" s="306"/>
      <c r="I54" s="306"/>
    </row>
    <row r="55" spans="1:9" ht="11.45" customHeight="1" x14ac:dyDescent="0.2">
      <c r="A55" s="306"/>
      <c r="B55" s="306"/>
      <c r="C55" s="306"/>
      <c r="D55" s="507"/>
      <c r="E55" s="507"/>
      <c r="F55" s="306"/>
      <c r="G55" s="306"/>
      <c r="H55" s="306"/>
      <c r="I55" s="306"/>
    </row>
    <row r="56" spans="1:9" x14ac:dyDescent="0.2">
      <c r="A56" s="316"/>
      <c r="B56" s="306"/>
      <c r="C56" s="319"/>
      <c r="D56" s="712"/>
      <c r="E56" s="712"/>
      <c r="F56" s="306"/>
      <c r="G56" s="306"/>
      <c r="H56" s="306"/>
      <c r="I56" s="306"/>
    </row>
    <row r="57" spans="1:9" x14ac:dyDescent="0.2">
      <c r="A57" s="306"/>
      <c r="B57" s="306"/>
      <c r="C57" s="306"/>
      <c r="D57" s="712"/>
      <c r="E57" s="712"/>
      <c r="F57" s="306"/>
      <c r="G57" s="306"/>
      <c r="H57" s="306"/>
      <c r="I57" s="306"/>
    </row>
    <row r="58" spans="1:9" x14ac:dyDescent="0.2">
      <c r="A58" s="306"/>
      <c r="B58" s="306"/>
      <c r="C58" s="306"/>
      <c r="D58" s="712"/>
      <c r="E58" s="712"/>
      <c r="F58" s="306"/>
      <c r="G58" s="306"/>
      <c r="H58" s="306"/>
      <c r="I58" s="306"/>
    </row>
    <row r="59" spans="1:9" x14ac:dyDescent="0.2">
      <c r="A59" s="306"/>
      <c r="B59" s="306"/>
      <c r="C59" s="306"/>
      <c r="D59" s="712"/>
      <c r="E59" s="712"/>
      <c r="F59" s="306"/>
      <c r="G59" s="306"/>
      <c r="H59" s="306"/>
      <c r="I59" s="306"/>
    </row>
    <row r="60" spans="1:9" x14ac:dyDescent="0.2">
      <c r="A60" s="306"/>
      <c r="B60" s="306"/>
      <c r="C60" s="306"/>
      <c r="D60" s="712"/>
      <c r="E60" s="712"/>
      <c r="F60" s="306"/>
      <c r="G60" s="306"/>
      <c r="H60" s="306"/>
      <c r="I60" s="306"/>
    </row>
    <row r="61" spans="1:9" x14ac:dyDescent="0.2">
      <c r="A61" s="306"/>
      <c r="B61" s="306"/>
      <c r="C61" s="306"/>
      <c r="D61" s="712"/>
      <c r="E61" s="712"/>
      <c r="F61" s="306"/>
      <c r="G61" s="306"/>
      <c r="H61" s="306"/>
      <c r="I61" s="306"/>
    </row>
    <row r="62" spans="1:9" x14ac:dyDescent="0.2">
      <c r="A62" s="306"/>
      <c r="B62" s="306"/>
      <c r="C62" s="306"/>
      <c r="D62" s="712"/>
      <c r="E62" s="712"/>
      <c r="F62" s="306"/>
      <c r="G62" s="306"/>
      <c r="H62" s="306"/>
      <c r="I62" s="306"/>
    </row>
    <row r="63" spans="1:9" x14ac:dyDescent="0.2">
      <c r="A63" s="306"/>
      <c r="B63" s="306"/>
      <c r="C63" s="306"/>
      <c r="D63" s="712"/>
      <c r="E63" s="712"/>
      <c r="F63" s="306"/>
      <c r="G63" s="306"/>
      <c r="H63" s="306"/>
      <c r="I63" s="306"/>
    </row>
    <row r="64" spans="1:9" x14ac:dyDescent="0.2">
      <c r="A64" s="306"/>
      <c r="B64" s="306"/>
      <c r="C64" s="306"/>
      <c r="D64" s="712"/>
      <c r="E64" s="712"/>
      <c r="F64" s="306"/>
      <c r="G64" s="306"/>
      <c r="H64" s="306"/>
      <c r="I64" s="306"/>
    </row>
    <row r="65" spans="1:9" x14ac:dyDescent="0.2">
      <c r="A65" s="306"/>
      <c r="B65" s="306"/>
      <c r="C65" s="306"/>
      <c r="D65" s="712"/>
      <c r="E65" s="712"/>
      <c r="F65" s="306"/>
      <c r="G65" s="306"/>
      <c r="H65" s="306"/>
      <c r="I65" s="306"/>
    </row>
    <row r="66" spans="1:9" x14ac:dyDescent="0.2">
      <c r="A66" s="306"/>
      <c r="B66" s="306"/>
      <c r="C66" s="306"/>
      <c r="D66" s="712"/>
      <c r="E66" s="712"/>
      <c r="F66" s="306"/>
      <c r="G66" s="306"/>
      <c r="H66" s="306"/>
      <c r="I66" s="306"/>
    </row>
    <row r="67" spans="1:9" x14ac:dyDescent="0.2">
      <c r="A67" s="306"/>
      <c r="B67" s="306"/>
      <c r="C67" s="306"/>
      <c r="D67" s="712"/>
      <c r="E67" s="712"/>
      <c r="F67" s="306"/>
      <c r="G67" s="306"/>
      <c r="H67" s="306"/>
      <c r="I67" s="306"/>
    </row>
    <row r="68" spans="1:9" x14ac:dyDescent="0.2">
      <c r="A68" s="306"/>
      <c r="B68" s="306"/>
      <c r="C68" s="306"/>
      <c r="D68" s="712"/>
      <c r="E68" s="712"/>
      <c r="F68" s="306"/>
      <c r="G68" s="306"/>
      <c r="H68" s="306"/>
      <c r="I68" s="48"/>
    </row>
    <row r="119" spans="4:5" x14ac:dyDescent="0.2">
      <c r="D119" s="525"/>
      <c r="E119" s="525"/>
    </row>
  </sheetData>
  <hyperlinks>
    <hyperlink ref="I1" location="INHALT!A1" display="INHALT!A1" xr:uid="{5F97DB1A-BAD5-490B-BE30-0BB74C30CABB}"/>
  </hyperlinks>
  <printOptions horizontalCentered="1"/>
  <pageMargins left="0.59055118110236227" right="0.39370078740157483" top="0.59055118110236227" bottom="0.59055118110236227" header="0.31496062992125984" footer="0.31496062992125984"/>
  <pageSetup paperSize="9" scale="95" firstPageNumber="18" orientation="portrait" r:id="rId1"/>
  <headerFooter alignWithMargins="0">
    <oddFooter>Seite &amp;P</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92D050"/>
  </sheetPr>
  <dimension ref="A1:M118"/>
  <sheetViews>
    <sheetView tabSelected="1" zoomScaleNormal="100" workbookViewId="0">
      <pane xSplit="2" ySplit="6" topLeftCell="C7"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2.75" x14ac:dyDescent="0.2"/>
  <cols>
    <col min="1" max="1" width="5.7109375" style="6" customWidth="1"/>
    <col min="2" max="2" width="21.28515625" style="6" customWidth="1"/>
    <col min="3" max="3" width="7.28515625" style="6" customWidth="1"/>
    <col min="4" max="4" width="6.7109375" style="8" customWidth="1"/>
    <col min="5" max="5" width="6.7109375" style="6" customWidth="1"/>
    <col min="6" max="6" width="5.28515625" style="6" customWidth="1"/>
    <col min="7" max="7" width="22.28515625" style="6" customWidth="1"/>
    <col min="8" max="8" width="8" style="6" customWidth="1"/>
    <col min="9" max="9" width="9.28515625" style="6" customWidth="1"/>
    <col min="10" max="10" width="20.42578125" style="6" customWidth="1"/>
    <col min="11" max="16384" width="11.42578125" style="6"/>
  </cols>
  <sheetData>
    <row r="1" spans="1:9" ht="6.6" customHeight="1" x14ac:dyDescent="0.2">
      <c r="A1" s="809">
        <v>45657</v>
      </c>
      <c r="B1" s="36"/>
      <c r="C1" s="36"/>
      <c r="D1" s="36"/>
      <c r="E1" s="38"/>
      <c r="F1" s="38"/>
      <c r="G1" s="38"/>
      <c r="H1" s="38"/>
      <c r="I1" s="38"/>
    </row>
    <row r="2" spans="1:9" ht="16.149999999999999" customHeight="1" x14ac:dyDescent="0.2">
      <c r="A2" s="146" t="str">
        <f>CONCATENATE("Anteil der ab 65-Jährigen am ",CONCATENATE(DAY(A1),".",MONTH(A1),".",YEAR(A1)))</f>
        <v>Anteil der ab 65-Jährigen am 31.12.2024</v>
      </c>
      <c r="B2" s="38"/>
      <c r="C2" s="38"/>
      <c r="D2" s="36"/>
      <c r="E2" s="38"/>
      <c r="F2" s="38"/>
      <c r="G2" s="38"/>
      <c r="H2" s="38"/>
      <c r="I2" s="820" t="str">
        <f>HYPERLINK("[Kleinräumige Statistik Daten Prototyp.xlsx]INHALT!A1","zum Inhaltsverzeichnis")</f>
        <v>zum Inhaltsverzeichnis</v>
      </c>
    </row>
    <row r="3" spans="1:9" ht="12" customHeight="1" x14ac:dyDescent="0.2">
      <c r="A3" s="59" t="s">
        <v>0</v>
      </c>
      <c r="B3" s="38"/>
      <c r="C3" s="38"/>
      <c r="D3" s="48"/>
      <c r="E3" s="38"/>
      <c r="F3" s="38"/>
      <c r="G3" s="38"/>
      <c r="H3" s="38"/>
      <c r="I3" s="48" t="s">
        <v>428</v>
      </c>
    </row>
    <row r="4" spans="1:9" ht="4.9000000000000004" customHeight="1" x14ac:dyDescent="0.2">
      <c r="A4" s="60"/>
      <c r="B4" s="38"/>
      <c r="C4" s="38"/>
      <c r="D4" s="48"/>
      <c r="E4" s="38"/>
      <c r="F4" s="38"/>
      <c r="G4" s="38"/>
      <c r="H4" s="38"/>
      <c r="I4" s="38"/>
    </row>
    <row r="5" spans="1:9" ht="30" customHeight="1" x14ac:dyDescent="0.2">
      <c r="A5" s="144" t="s">
        <v>97</v>
      </c>
      <c r="B5" s="140" t="s">
        <v>98</v>
      </c>
      <c r="C5" s="542" t="s">
        <v>313</v>
      </c>
      <c r="D5" s="543"/>
      <c r="E5" s="38"/>
      <c r="F5" s="144" t="s">
        <v>97</v>
      </c>
      <c r="G5" s="140" t="s">
        <v>98</v>
      </c>
      <c r="H5" s="542" t="s">
        <v>313</v>
      </c>
      <c r="I5" s="543"/>
    </row>
    <row r="6" spans="1:9" x14ac:dyDescent="0.2">
      <c r="A6" s="145"/>
      <c r="B6" s="141"/>
      <c r="C6" s="138" t="s">
        <v>216</v>
      </c>
      <c r="D6" s="143" t="s">
        <v>206</v>
      </c>
      <c r="E6" s="38"/>
      <c r="F6" s="145"/>
      <c r="G6" s="141"/>
      <c r="H6" s="138" t="s">
        <v>216</v>
      </c>
      <c r="I6" s="143" t="s">
        <v>206</v>
      </c>
    </row>
    <row r="7" spans="1:9" ht="3" customHeight="1" x14ac:dyDescent="0.2">
      <c r="A7" s="61"/>
      <c r="B7" s="61"/>
      <c r="C7" s="62"/>
      <c r="D7" s="498"/>
      <c r="E7" s="38"/>
      <c r="F7" s="38"/>
      <c r="G7" s="38"/>
      <c r="H7" s="38"/>
      <c r="I7" s="38"/>
    </row>
    <row r="8" spans="1:9" ht="12" customHeight="1" x14ac:dyDescent="0.2">
      <c r="A8" s="488">
        <v>10</v>
      </c>
      <c r="B8" s="43" t="s">
        <v>35</v>
      </c>
      <c r="C8" s="533">
        <f>SUM('UBZ-Alter (HWS)'!N9:P9)</f>
        <v>90</v>
      </c>
      <c r="D8" s="519">
        <f>C8/'UBZ-Alter (HWS)'!C9*100</f>
        <v>14.87603305785124</v>
      </c>
      <c r="E8" s="520"/>
      <c r="F8" s="488">
        <v>71</v>
      </c>
      <c r="G8" s="43" t="s">
        <v>68</v>
      </c>
      <c r="H8" s="533">
        <f>SUM('UBZ-Alter (HWS)'!N48:P48)</f>
        <v>350</v>
      </c>
      <c r="I8" s="519">
        <f>H8/'UBZ-Alter (HWS)'!C48*100</f>
        <v>20.348837209302324</v>
      </c>
    </row>
    <row r="9" spans="1:9" ht="12" customHeight="1" x14ac:dyDescent="0.2">
      <c r="A9" s="488">
        <v>11</v>
      </c>
      <c r="B9" s="43" t="s">
        <v>36</v>
      </c>
      <c r="C9" s="533">
        <f>SUM('UBZ-Alter (HWS)'!N10:P10)</f>
        <v>130</v>
      </c>
      <c r="D9" s="519">
        <f>C9/'UBZ-Alter (HWS)'!C10*100</f>
        <v>9.8859315589353614</v>
      </c>
      <c r="E9" s="520"/>
      <c r="F9" s="488">
        <v>72</v>
      </c>
      <c r="G9" s="43" t="s">
        <v>69</v>
      </c>
      <c r="H9" s="533">
        <f>SUM('UBZ-Alter (HWS)'!N49:P49)</f>
        <v>485</v>
      </c>
      <c r="I9" s="519">
        <f>H9/'UBZ-Alter (HWS)'!C49*100</f>
        <v>16.357504215851602</v>
      </c>
    </row>
    <row r="10" spans="1:9" ht="12" customHeight="1" x14ac:dyDescent="0.2">
      <c r="A10" s="488">
        <v>12</v>
      </c>
      <c r="B10" s="43" t="s">
        <v>88</v>
      </c>
      <c r="C10" s="533">
        <f>SUM('UBZ-Alter (HWS)'!N11:P11)</f>
        <v>430</v>
      </c>
      <c r="D10" s="519">
        <f>C10/'UBZ-Alter (HWS)'!C11*100</f>
        <v>16.895874263261295</v>
      </c>
      <c r="E10" s="520"/>
      <c r="F10" s="488">
        <v>81</v>
      </c>
      <c r="G10" s="43" t="s">
        <v>4</v>
      </c>
      <c r="H10" s="533">
        <f>SUM('UBZ-Alter (HWS)'!N50:P50)</f>
        <v>285</v>
      </c>
      <c r="I10" s="519">
        <f>H10/'UBZ-Alter (HWS)'!C50*100</f>
        <v>17.117117117117118</v>
      </c>
    </row>
    <row r="11" spans="1:9" ht="12" customHeight="1" x14ac:dyDescent="0.2">
      <c r="A11" s="488">
        <v>13</v>
      </c>
      <c r="B11" s="43" t="s">
        <v>37</v>
      </c>
      <c r="C11" s="533">
        <f>SUM('UBZ-Alter (HWS)'!N12:P12)</f>
        <v>50</v>
      </c>
      <c r="D11" s="519">
        <f>C11/'UBZ-Alter (HWS)'!C12*100</f>
        <v>13.157894736842104</v>
      </c>
      <c r="E11" s="520"/>
      <c r="F11" s="488">
        <v>82</v>
      </c>
      <c r="G11" s="43" t="s">
        <v>70</v>
      </c>
      <c r="H11" s="533">
        <f>SUM('UBZ-Alter (HWS)'!N51:P51)</f>
        <v>445</v>
      </c>
      <c r="I11" s="519">
        <f>H11/'UBZ-Alter (HWS)'!C51*100</f>
        <v>18.016194331983808</v>
      </c>
    </row>
    <row r="12" spans="1:9" ht="12" customHeight="1" x14ac:dyDescent="0.2">
      <c r="A12" s="488">
        <v>14</v>
      </c>
      <c r="B12" s="43" t="s">
        <v>38</v>
      </c>
      <c r="C12" s="533">
        <f>SUM('UBZ-Alter (HWS)'!N13:P13)</f>
        <v>290</v>
      </c>
      <c r="D12" s="519">
        <f>C12/'UBZ-Alter (HWS)'!C13*100</f>
        <v>10.642201834862385</v>
      </c>
      <c r="E12" s="520"/>
      <c r="F12" s="488">
        <v>83</v>
      </c>
      <c r="G12" s="43" t="s">
        <v>71</v>
      </c>
      <c r="H12" s="533">
        <f>SUM('UBZ-Alter (HWS)'!N52:P52)</f>
        <v>365</v>
      </c>
      <c r="I12" s="519">
        <f>H12/'UBZ-Alter (HWS)'!C52*100</f>
        <v>23.248407643312103</v>
      </c>
    </row>
    <row r="13" spans="1:9" ht="12" customHeight="1" x14ac:dyDescent="0.2">
      <c r="A13" s="488">
        <v>15</v>
      </c>
      <c r="B13" s="43" t="s">
        <v>39</v>
      </c>
      <c r="C13" s="533">
        <f>SUM('UBZ-Alter (HWS)'!N14:P14)</f>
        <v>265</v>
      </c>
      <c r="D13" s="519">
        <f>C13/'UBZ-Alter (HWS)'!C14*100</f>
        <v>22.083333333333332</v>
      </c>
      <c r="E13" s="520"/>
      <c r="F13" s="488">
        <v>91</v>
      </c>
      <c r="G13" s="43" t="s">
        <v>72</v>
      </c>
      <c r="H13" s="533">
        <f>SUM('UBZ-Alter (HWS)'!N53:P53)</f>
        <v>275</v>
      </c>
      <c r="I13" s="519">
        <f>H13/'UBZ-Alter (HWS)'!C53*100</f>
        <v>17.79935275080906</v>
      </c>
    </row>
    <row r="14" spans="1:9" ht="12" customHeight="1" x14ac:dyDescent="0.2">
      <c r="A14" s="488">
        <v>16</v>
      </c>
      <c r="B14" s="43" t="s">
        <v>96</v>
      </c>
      <c r="C14" s="533">
        <f>SUM('UBZ-Alter (HWS)'!N15:P15)</f>
        <v>640</v>
      </c>
      <c r="D14" s="519">
        <f>C14/'UBZ-Alter (HWS)'!C15*100</f>
        <v>21.476510067114095</v>
      </c>
      <c r="E14" s="520"/>
      <c r="F14" s="488">
        <v>92</v>
      </c>
      <c r="G14" s="43" t="s">
        <v>73</v>
      </c>
      <c r="H14" s="533">
        <f>SUM('UBZ-Alter (HWS)'!N54:P54)</f>
        <v>5</v>
      </c>
      <c r="I14" s="519">
        <f>H14/'UBZ-Alter (HWS)'!C54*100</f>
        <v>2.8571428571428572</v>
      </c>
    </row>
    <row r="15" spans="1:9" ht="12" customHeight="1" x14ac:dyDescent="0.2">
      <c r="A15" s="488">
        <v>17</v>
      </c>
      <c r="B15" s="43" t="s">
        <v>40</v>
      </c>
      <c r="C15" s="533">
        <f>SUM('UBZ-Alter (HWS)'!N16:P16)</f>
        <v>615</v>
      </c>
      <c r="D15" s="519">
        <f>C15/'UBZ-Alter (HWS)'!C16*100</f>
        <v>16.55450874831763</v>
      </c>
      <c r="E15" s="520"/>
      <c r="F15" s="488">
        <v>93</v>
      </c>
      <c r="G15" s="43" t="s">
        <v>74</v>
      </c>
      <c r="H15" s="533">
        <f>SUM('UBZ-Alter (HWS)'!N55:P55)</f>
        <v>315</v>
      </c>
      <c r="I15" s="519">
        <f>H15/'UBZ-Alter (HWS)'!C55*100</f>
        <v>19.033232628398792</v>
      </c>
    </row>
    <row r="16" spans="1:9" ht="12" customHeight="1" x14ac:dyDescent="0.2">
      <c r="A16" s="488">
        <v>21</v>
      </c>
      <c r="B16" s="43" t="s">
        <v>41</v>
      </c>
      <c r="C16" s="533">
        <f>SUM('UBZ-Alter (HWS)'!N17:P17)</f>
        <v>245</v>
      </c>
      <c r="D16" s="519">
        <f>C16/'UBZ-Alter (HWS)'!C17*100</f>
        <v>13.498622589531681</v>
      </c>
      <c r="E16" s="520"/>
      <c r="F16" s="488">
        <v>94</v>
      </c>
      <c r="G16" s="43" t="s">
        <v>75</v>
      </c>
      <c r="H16" s="533">
        <f>SUM('UBZ-Alter (HWS)'!N56:P56)</f>
        <v>445</v>
      </c>
      <c r="I16" s="519">
        <f>H16/'UBZ-Alter (HWS)'!C56*100</f>
        <v>19.821826280623608</v>
      </c>
    </row>
    <row r="17" spans="1:13" ht="12" customHeight="1" x14ac:dyDescent="0.2">
      <c r="A17" s="488">
        <v>22</v>
      </c>
      <c r="B17" s="43" t="s">
        <v>42</v>
      </c>
      <c r="C17" s="533">
        <f>SUM('UBZ-Alter (HWS)'!N18:P18)</f>
        <v>240</v>
      </c>
      <c r="D17" s="519">
        <f>C17/'UBZ-Alter (HWS)'!C18*100</f>
        <v>14.860681114551083</v>
      </c>
      <c r="E17" s="520"/>
      <c r="F17" s="488">
        <v>101</v>
      </c>
      <c r="G17" s="43" t="s">
        <v>76</v>
      </c>
      <c r="H17" s="533">
        <f>SUM('UBZ-Alter (HWS)'!N57:P57)</f>
        <v>520</v>
      </c>
      <c r="I17" s="519">
        <f>H17/'UBZ-Alter (HWS)'!C57*100</f>
        <v>16.613418530351439</v>
      </c>
    </row>
    <row r="18" spans="1:13" ht="12" customHeight="1" x14ac:dyDescent="0.2">
      <c r="A18" s="488">
        <v>23</v>
      </c>
      <c r="B18" s="43" t="s">
        <v>43</v>
      </c>
      <c r="C18" s="533">
        <f>SUM('UBZ-Alter (HWS)'!N19:P19)</f>
        <v>855</v>
      </c>
      <c r="D18" s="519">
        <f>C18/'UBZ-Alter (HWS)'!C19*100</f>
        <v>21.215880893300248</v>
      </c>
      <c r="E18" s="520"/>
      <c r="F18" s="488">
        <v>102</v>
      </c>
      <c r="G18" s="43" t="s">
        <v>77</v>
      </c>
      <c r="H18" s="533">
        <f>SUM('UBZ-Alter (HWS)'!N58:P58)</f>
        <v>20</v>
      </c>
      <c r="I18" s="519">
        <f>H18/'UBZ-Alter (HWS)'!C58*100</f>
        <v>18.181818181818183</v>
      </c>
    </row>
    <row r="19" spans="1:13" ht="12" customHeight="1" x14ac:dyDescent="0.2">
      <c r="A19" s="488">
        <v>24</v>
      </c>
      <c r="B19" s="43" t="s">
        <v>44</v>
      </c>
      <c r="C19" s="533">
        <f>SUM('UBZ-Alter (HWS)'!N20:P20)</f>
        <v>1115</v>
      </c>
      <c r="D19" s="519">
        <f>C19/'UBZ-Alter (HWS)'!C20*100</f>
        <v>16.313094367227503</v>
      </c>
      <c r="E19" s="520"/>
      <c r="F19" s="488">
        <v>103</v>
      </c>
      <c r="G19" s="43" t="s">
        <v>78</v>
      </c>
      <c r="H19" s="533">
        <f>SUM('UBZ-Alter (HWS)'!N59:P59)</f>
        <v>100</v>
      </c>
      <c r="I19" s="519">
        <f>H19/'UBZ-Alter (HWS)'!C59*100</f>
        <v>10.526315789473683</v>
      </c>
    </row>
    <row r="20" spans="1:13" ht="12" customHeight="1" x14ac:dyDescent="0.2">
      <c r="A20" s="488">
        <v>25</v>
      </c>
      <c r="B20" s="43" t="s">
        <v>170</v>
      </c>
      <c r="C20" s="533">
        <f>SUM('UBZ-Alter (HWS)'!N21:P21)</f>
        <v>310</v>
      </c>
      <c r="D20" s="519">
        <f>C20/'UBZ-Alter (HWS)'!C21*100</f>
        <v>15.979381443298967</v>
      </c>
      <c r="E20" s="520"/>
      <c r="F20" s="488">
        <v>105</v>
      </c>
      <c r="G20" s="43" t="s">
        <v>79</v>
      </c>
      <c r="H20" s="533">
        <f>SUM('UBZ-Alter (HWS)'!N60:P60)</f>
        <v>110</v>
      </c>
      <c r="I20" s="519">
        <f>H20/'UBZ-Alter (HWS)'!C60*100</f>
        <v>20</v>
      </c>
    </row>
    <row r="21" spans="1:13" ht="12" customHeight="1" x14ac:dyDescent="0.2">
      <c r="A21" s="488">
        <v>26</v>
      </c>
      <c r="B21" s="43" t="s">
        <v>297</v>
      </c>
      <c r="C21" s="533">
        <f>SUM('UBZ-Alter (HWS)'!N22:P22)</f>
        <v>675</v>
      </c>
      <c r="D21" s="519">
        <f>C21/'UBZ-Alter (HWS)'!C22*100</f>
        <v>23.978685612788635</v>
      </c>
      <c r="E21" s="520"/>
      <c r="F21" s="488">
        <v>106</v>
      </c>
      <c r="G21" s="43" t="s">
        <v>80</v>
      </c>
      <c r="H21" s="533">
        <f>SUM('UBZ-Alter (HWS)'!N61:P61)</f>
        <v>230</v>
      </c>
      <c r="I21" s="519">
        <f>H21/'UBZ-Alter (HWS)'!C61*100</f>
        <v>23.589743589743588</v>
      </c>
    </row>
    <row r="22" spans="1:13" ht="12" customHeight="1" x14ac:dyDescent="0.2">
      <c r="A22" s="488">
        <v>31</v>
      </c>
      <c r="B22" s="43" t="s">
        <v>45</v>
      </c>
      <c r="C22" s="533">
        <f>SUM('UBZ-Alter (HWS)'!N23:P23)</f>
        <v>635</v>
      </c>
      <c r="D22" s="519">
        <f>C22/'UBZ-Alter (HWS)'!C23*100</f>
        <v>15.64039408866995</v>
      </c>
      <c r="E22" s="520"/>
      <c r="F22" s="488">
        <v>107</v>
      </c>
      <c r="G22" s="43" t="s">
        <v>81</v>
      </c>
      <c r="H22" s="533">
        <f>SUM('UBZ-Alter (HWS)'!N62:P62)</f>
        <v>410</v>
      </c>
      <c r="I22" s="519">
        <f>H22/'UBZ-Alter (HWS)'!C62*100</f>
        <v>19.523809523809526</v>
      </c>
    </row>
    <row r="23" spans="1:13" ht="12" customHeight="1" x14ac:dyDescent="0.2">
      <c r="A23" s="488">
        <v>32</v>
      </c>
      <c r="B23" s="43" t="s">
        <v>46</v>
      </c>
      <c r="C23" s="533">
        <f>SUM('UBZ-Alter (HWS)'!N24:P24)</f>
        <v>1165</v>
      </c>
      <c r="D23" s="519">
        <f>C23/'UBZ-Alter (HWS)'!C24*100</f>
        <v>18.714859437751006</v>
      </c>
      <c r="E23" s="520"/>
      <c r="F23" s="488">
        <v>108</v>
      </c>
      <c r="G23" s="43" t="s">
        <v>377</v>
      </c>
      <c r="H23" s="533">
        <f>SUM('UBZ-Alter (HWS)'!N63:P63)</f>
        <v>255</v>
      </c>
      <c r="I23" s="519">
        <f>H23/'UBZ-Alter (HWS)'!C63*100</f>
        <v>22.869955156950674</v>
      </c>
    </row>
    <row r="24" spans="1:13" ht="12" customHeight="1" x14ac:dyDescent="0.2">
      <c r="A24" s="488">
        <v>33</v>
      </c>
      <c r="B24" s="43" t="s">
        <v>171</v>
      </c>
      <c r="C24" s="533">
        <f>SUM('UBZ-Alter (HWS)'!N25:P25)</f>
        <v>5</v>
      </c>
      <c r="D24" s="519">
        <f>C24/'UBZ-Alter (HWS)'!C25*100</f>
        <v>6.666666666666667</v>
      </c>
      <c r="E24" s="520"/>
      <c r="F24" s="488">
        <v>109</v>
      </c>
      <c r="G24" s="626" t="s">
        <v>141</v>
      </c>
      <c r="H24" s="533">
        <f>SUM('UBZ-Alter (HWS)'!N64:P64)</f>
        <v>70</v>
      </c>
      <c r="I24" s="519">
        <f>H24/'UBZ-Alter (HWS)'!C64*100</f>
        <v>13.20754716981132</v>
      </c>
      <c r="J24"/>
      <c r="K24"/>
      <c r="L24"/>
      <c r="M24"/>
    </row>
    <row r="25" spans="1:13" ht="12" customHeight="1" x14ac:dyDescent="0.2">
      <c r="A25" s="488">
        <v>34</v>
      </c>
      <c r="B25" s="43" t="s">
        <v>47</v>
      </c>
      <c r="C25" s="533">
        <f>SUM('UBZ-Alter (HWS)'!N26:P26)</f>
        <v>990</v>
      </c>
      <c r="D25" s="519">
        <f>C25/'UBZ-Alter (HWS)'!C26*100</f>
        <v>22.222222222222221</v>
      </c>
      <c r="E25" s="520"/>
      <c r="F25" s="488">
        <v>111</v>
      </c>
      <c r="G25" s="43" t="s">
        <v>83</v>
      </c>
      <c r="H25" s="533">
        <f>SUM('UBZ-Alter (HWS)'!N65:P65)</f>
        <v>955</v>
      </c>
      <c r="I25" s="519">
        <f>H25/'UBZ-Alter (HWS)'!C65*100</f>
        <v>20.806100217864923</v>
      </c>
      <c r="J25" s="134"/>
      <c r="M25"/>
    </row>
    <row r="26" spans="1:13" ht="12" customHeight="1" x14ac:dyDescent="0.2">
      <c r="A26" s="488">
        <v>35</v>
      </c>
      <c r="B26" s="43" t="s">
        <v>89</v>
      </c>
      <c r="C26" s="533">
        <f>SUM('UBZ-Alter (HWS)'!N27:P27)</f>
        <v>465</v>
      </c>
      <c r="D26" s="519">
        <f>C26/'UBZ-Alter (HWS)'!C27*100</f>
        <v>14.220183486238533</v>
      </c>
      <c r="E26" s="520"/>
      <c r="F26" s="488">
        <v>112</v>
      </c>
      <c r="G26" s="43" t="s">
        <v>84</v>
      </c>
      <c r="H26" s="533">
        <f>SUM('UBZ-Alter (HWS)'!N66:P66)</f>
        <v>1105</v>
      </c>
      <c r="I26" s="519">
        <f>H26/'UBZ-Alter (HWS)'!C66*100</f>
        <v>19.150779896013866</v>
      </c>
      <c r="J26" s="7"/>
      <c r="M26" s="149"/>
    </row>
    <row r="27" spans="1:13" ht="12" customHeight="1" x14ac:dyDescent="0.2">
      <c r="A27" s="488">
        <v>36</v>
      </c>
      <c r="B27" s="43" t="s">
        <v>48</v>
      </c>
      <c r="C27" s="533">
        <f>SUM('UBZ-Alter (HWS)'!N28:P28)</f>
        <v>625</v>
      </c>
      <c r="D27" s="519">
        <f>C27/'UBZ-Alter (HWS)'!C28*100</f>
        <v>15.375153751537516</v>
      </c>
      <c r="E27" s="520"/>
      <c r="F27" s="488">
        <v>113</v>
      </c>
      <c r="G27" s="43" t="s">
        <v>85</v>
      </c>
      <c r="H27" s="533">
        <f>SUM('UBZ-Alter (HWS)'!N67:P67)</f>
        <v>55</v>
      </c>
      <c r="I27" s="519">
        <f>H27/'UBZ-Alter (HWS)'!C67*100</f>
        <v>11.458333333333332</v>
      </c>
      <c r="J27" s="135"/>
      <c r="M27" s="149"/>
    </row>
    <row r="28" spans="1:13" ht="12" customHeight="1" x14ac:dyDescent="0.2">
      <c r="A28" s="488">
        <v>41</v>
      </c>
      <c r="B28" s="43" t="s">
        <v>49</v>
      </c>
      <c r="C28" s="533">
        <f>SUM('UBZ-Alter (HWS)'!N29:P29)</f>
        <v>710</v>
      </c>
      <c r="D28" s="519">
        <f>C28/'UBZ-Alter (HWS)'!C29*100</f>
        <v>20.084865629420083</v>
      </c>
      <c r="E28" s="520"/>
      <c r="F28" s="488">
        <v>121</v>
      </c>
      <c r="G28" s="43" t="s">
        <v>59</v>
      </c>
      <c r="H28" s="533">
        <f>SUM('UBZ-Alter (HWS)'!N68:P68)</f>
        <v>1105</v>
      </c>
      <c r="I28" s="519">
        <f>H28/'UBZ-Alter (HWS)'!C68*100</f>
        <v>18.3402489626556</v>
      </c>
      <c r="J28" s="159"/>
      <c r="K28" s="159"/>
      <c r="L28" s="160"/>
      <c r="M28" s="160"/>
    </row>
    <row r="29" spans="1:13" ht="12" customHeight="1" x14ac:dyDescent="0.2">
      <c r="A29" s="488">
        <v>42</v>
      </c>
      <c r="B29" s="43" t="s">
        <v>50</v>
      </c>
      <c r="C29" s="533">
        <f>SUM('UBZ-Alter (HWS)'!N30:P30)</f>
        <v>740</v>
      </c>
      <c r="D29" s="519">
        <f>C29/'UBZ-Alter (HWS)'!C30*100</f>
        <v>21.700879765395893</v>
      </c>
      <c r="E29" s="520"/>
      <c r="F29" s="488">
        <v>122</v>
      </c>
      <c r="G29" s="43" t="s">
        <v>60</v>
      </c>
      <c r="H29" s="533">
        <f>SUM('UBZ-Alter (HWS)'!N69:P69)</f>
        <v>1145</v>
      </c>
      <c r="I29" s="519">
        <f>H29/'UBZ-Alter (HWS)'!C69*100</f>
        <v>21.086556169429098</v>
      </c>
      <c r="J29" s="4"/>
      <c r="K29" s="4"/>
      <c r="L29" s="161"/>
      <c r="M29" s="161"/>
    </row>
    <row r="30" spans="1:13" ht="12" customHeight="1" x14ac:dyDescent="0.2">
      <c r="A30" s="488">
        <v>43</v>
      </c>
      <c r="B30" s="43" t="s">
        <v>51</v>
      </c>
      <c r="C30" s="533">
        <f>SUM('UBZ-Alter (HWS)'!N31:P31)</f>
        <v>1085</v>
      </c>
      <c r="D30" s="519">
        <f>C30/'UBZ-Alter (HWS)'!C31*100</f>
        <v>18.20469798657718</v>
      </c>
      <c r="E30" s="520"/>
      <c r="F30" s="488">
        <v>123</v>
      </c>
      <c r="G30" s="43" t="s">
        <v>61</v>
      </c>
      <c r="H30" s="533">
        <f>SUM('UBZ-Alter (HWS)'!N70:P70)</f>
        <v>500</v>
      </c>
      <c r="I30" s="519">
        <f>H30/'UBZ-Alter (HWS)'!C70*100</f>
        <v>18.761726078799249</v>
      </c>
      <c r="J30" s="4"/>
      <c r="K30" s="4"/>
      <c r="L30" s="161"/>
      <c r="M30" s="161"/>
    </row>
    <row r="31" spans="1:13" ht="12" customHeight="1" x14ac:dyDescent="0.2">
      <c r="A31" s="488">
        <v>44</v>
      </c>
      <c r="B31" s="43" t="s">
        <v>52</v>
      </c>
      <c r="C31" s="533">
        <f>SUM('UBZ-Alter (HWS)'!N32:P32)</f>
        <v>810</v>
      </c>
      <c r="D31" s="519">
        <f>C31/'UBZ-Alter (HWS)'!C32*100</f>
        <v>17.647058823529413</v>
      </c>
      <c r="E31" s="520"/>
      <c r="F31" s="520"/>
      <c r="G31" s="31"/>
      <c r="H31" s="680"/>
      <c r="I31" s="519"/>
      <c r="J31" s="4"/>
      <c r="K31" s="4"/>
      <c r="L31" s="150"/>
      <c r="M31" s="150"/>
    </row>
    <row r="32" spans="1:13" ht="12" customHeight="1" x14ac:dyDescent="0.2">
      <c r="A32" s="488">
        <v>45</v>
      </c>
      <c r="B32" s="43" t="s">
        <v>53</v>
      </c>
      <c r="C32" s="533">
        <f>SUM('UBZ-Alter (HWS)'!N33:P33)</f>
        <v>35</v>
      </c>
      <c r="D32" s="519">
        <f>C32/'UBZ-Alter (HWS)'!C33*100</f>
        <v>11.475409836065573</v>
      </c>
      <c r="E32" s="520"/>
      <c r="F32" s="66">
        <v>1</v>
      </c>
      <c r="G32" s="67" t="s">
        <v>1</v>
      </c>
      <c r="H32" s="533">
        <f>SUM('UBZ-Alter (HWS)'!N72:P72)</f>
        <v>2505</v>
      </c>
      <c r="I32" s="519">
        <f>H32/'UBZ-Alter (HWS)'!C72*100</f>
        <v>16.187399030694667</v>
      </c>
      <c r="J32" s="151"/>
      <c r="K32" s="152"/>
      <c r="L32" s="153"/>
      <c r="M32" s="154"/>
    </row>
    <row r="33" spans="1:13" ht="12" customHeight="1" x14ac:dyDescent="0.2">
      <c r="A33" s="488">
        <v>46</v>
      </c>
      <c r="B33" s="43" t="s">
        <v>54</v>
      </c>
      <c r="C33" s="533">
        <f>SUM('UBZ-Alter (HWS)'!N34:P34)</f>
        <v>115</v>
      </c>
      <c r="D33" s="519">
        <f>C33/'UBZ-Alter (HWS)'!C34*100</f>
        <v>10</v>
      </c>
      <c r="E33" s="520"/>
      <c r="F33" s="66">
        <v>2</v>
      </c>
      <c r="G33" s="67" t="s">
        <v>5</v>
      </c>
      <c r="H33" s="533">
        <f>SUM('UBZ-Alter (HWS)'!N73:P73)</f>
        <v>3445</v>
      </c>
      <c r="I33" s="519">
        <f>H33/'UBZ-Alter (HWS)'!C73*100</f>
        <v>18.083989501312338</v>
      </c>
      <c r="J33" s="151"/>
      <c r="K33" s="152"/>
      <c r="L33" s="153"/>
      <c r="M33" s="154"/>
    </row>
    <row r="34" spans="1:13" ht="12" customHeight="1" x14ac:dyDescent="0.2">
      <c r="A34" s="488">
        <v>47</v>
      </c>
      <c r="B34" s="43" t="s">
        <v>55</v>
      </c>
      <c r="C34" s="533">
        <f>SUM('UBZ-Alter (HWS)'!N35:P35)</f>
        <v>160</v>
      </c>
      <c r="D34" s="519">
        <f>C34/'UBZ-Alter (HWS)'!C35*100</f>
        <v>17.297297297297298</v>
      </c>
      <c r="E34" s="520"/>
      <c r="F34" s="66">
        <v>3</v>
      </c>
      <c r="G34" s="67" t="s">
        <v>9</v>
      </c>
      <c r="H34" s="533">
        <f>SUM('UBZ-Alter (HWS)'!N74:P74)</f>
        <v>3885</v>
      </c>
      <c r="I34" s="519">
        <f>H34/'UBZ-Alter (HWS)'!C74*100</f>
        <v>17.535545023696685</v>
      </c>
      <c r="J34" s="151"/>
      <c r="K34" s="152"/>
      <c r="L34" s="153"/>
      <c r="M34" s="154"/>
    </row>
    <row r="35" spans="1:13" ht="12" customHeight="1" x14ac:dyDescent="0.2">
      <c r="A35" s="488">
        <v>48</v>
      </c>
      <c r="B35" s="43" t="s">
        <v>56</v>
      </c>
      <c r="C35" s="533">
        <f>SUM('UBZ-Alter (HWS)'!N36:P36)</f>
        <v>0</v>
      </c>
      <c r="D35" s="519">
        <f>C35/'UBZ-Alter (HWS)'!C36*100</f>
        <v>0</v>
      </c>
      <c r="E35" s="520"/>
      <c r="F35" s="66">
        <v>4</v>
      </c>
      <c r="G35" s="67" t="s">
        <v>2</v>
      </c>
      <c r="H35" s="533">
        <f>SUM('UBZ-Alter (HWS)'!N75:P75)</f>
        <v>3650</v>
      </c>
      <c r="I35" s="519">
        <f>H35/'UBZ-Alter (HWS)'!C75*100</f>
        <v>18.360160965794769</v>
      </c>
      <c r="J35" s="151"/>
      <c r="K35" s="152"/>
      <c r="L35" s="153"/>
      <c r="M35" s="154"/>
    </row>
    <row r="36" spans="1:13" ht="12" customHeight="1" x14ac:dyDescent="0.2">
      <c r="A36" s="488">
        <v>51</v>
      </c>
      <c r="B36" s="43" t="s">
        <v>57</v>
      </c>
      <c r="C36" s="533">
        <f>SUM('UBZ-Alter (HWS)'!N37:P37)</f>
        <v>465</v>
      </c>
      <c r="D36" s="519">
        <f>C36/'UBZ-Alter (HWS)'!C37*100</f>
        <v>20.575221238938052</v>
      </c>
      <c r="E36" s="520"/>
      <c r="F36" s="66">
        <v>5</v>
      </c>
      <c r="G36" s="67" t="s">
        <v>6</v>
      </c>
      <c r="H36" s="533">
        <f>SUM('UBZ-Alter (HWS)'!N76:P76)</f>
        <v>2340</v>
      </c>
      <c r="I36" s="519">
        <f>H36/'UBZ-Alter (HWS)'!C76*100</f>
        <v>21.014818140996859</v>
      </c>
      <c r="J36" s="151"/>
      <c r="K36" s="152"/>
      <c r="L36" s="153"/>
      <c r="M36" s="154"/>
    </row>
    <row r="37" spans="1:13" ht="12" customHeight="1" x14ac:dyDescent="0.2">
      <c r="A37" s="488">
        <v>52</v>
      </c>
      <c r="B37" s="43" t="s">
        <v>128</v>
      </c>
      <c r="C37" s="533">
        <f>SUM('UBZ-Alter (HWS)'!N38:P38)</f>
        <v>830</v>
      </c>
      <c r="D37" s="519">
        <f>C37/'UBZ-Alter (HWS)'!C38*100</f>
        <v>24.962406015037594</v>
      </c>
      <c r="E37" s="520"/>
      <c r="F37" s="66">
        <v>6</v>
      </c>
      <c r="G37" s="67" t="s">
        <v>10</v>
      </c>
      <c r="H37" s="533">
        <f>SUM('UBZ-Alter (HWS)'!N77:P77)</f>
        <v>1370</v>
      </c>
      <c r="I37" s="519">
        <f>H37/'UBZ-Alter (HWS)'!C77*100</f>
        <v>18.703071672354948</v>
      </c>
      <c r="J37" s="151"/>
      <c r="K37" s="152"/>
      <c r="L37" s="153"/>
      <c r="M37" s="154"/>
    </row>
    <row r="38" spans="1:13" ht="12" customHeight="1" x14ac:dyDescent="0.2">
      <c r="A38" s="488">
        <v>53</v>
      </c>
      <c r="B38" s="43" t="s">
        <v>58</v>
      </c>
      <c r="C38" s="533">
        <f>SUM('UBZ-Alter (HWS)'!N39:P39)</f>
        <v>365</v>
      </c>
      <c r="D38" s="519">
        <f>C38/'UBZ-Alter (HWS)'!C39*100</f>
        <v>19.109947643979059</v>
      </c>
      <c r="E38" s="520"/>
      <c r="F38" s="66">
        <v>7</v>
      </c>
      <c r="G38" s="67" t="s">
        <v>3</v>
      </c>
      <c r="H38" s="533">
        <f>SUM('UBZ-Alter (HWS)'!N78:P78)</f>
        <v>835</v>
      </c>
      <c r="I38" s="519">
        <f>H38/'UBZ-Alter (HWS)'!C78*100</f>
        <v>17.822838847385274</v>
      </c>
      <c r="J38" s="151"/>
      <c r="K38" s="152"/>
      <c r="L38" s="153"/>
      <c r="M38" s="154"/>
    </row>
    <row r="39" spans="1:13" ht="12" customHeight="1" x14ac:dyDescent="0.2">
      <c r="A39" s="488">
        <v>54</v>
      </c>
      <c r="B39" s="43" t="s">
        <v>131</v>
      </c>
      <c r="C39" s="533">
        <f>SUM('UBZ-Alter (HWS)'!N40:P40)</f>
        <v>135</v>
      </c>
      <c r="D39" s="519">
        <f>C39/'UBZ-Alter (HWS)'!C40*100</f>
        <v>22.131147540983605</v>
      </c>
      <c r="E39" s="520"/>
      <c r="F39" s="66">
        <v>8</v>
      </c>
      <c r="G39" s="67" t="s">
        <v>4</v>
      </c>
      <c r="H39" s="533">
        <f>SUM('UBZ-Alter (HWS)'!N79:P79)</f>
        <v>1085</v>
      </c>
      <c r="I39" s="519">
        <f>H39/'UBZ-Alter (HWS)'!C79*100</f>
        <v>19.018404907975462</v>
      </c>
      <c r="J39" s="151"/>
      <c r="K39" s="152"/>
      <c r="L39" s="153"/>
      <c r="M39" s="154"/>
    </row>
    <row r="40" spans="1:13" ht="12" customHeight="1" x14ac:dyDescent="0.2">
      <c r="A40" s="488">
        <v>55</v>
      </c>
      <c r="B40" s="43" t="s">
        <v>159</v>
      </c>
      <c r="C40" s="533">
        <f>SUM('UBZ-Alter (HWS)'!N41:P41)</f>
        <v>545</v>
      </c>
      <c r="D40" s="519">
        <f>C40/'UBZ-Alter (HWS)'!C41*100</f>
        <v>18.016528925619834</v>
      </c>
      <c r="E40" s="520"/>
      <c r="F40" s="66">
        <v>9</v>
      </c>
      <c r="G40" s="67" t="s">
        <v>7</v>
      </c>
      <c r="H40" s="533">
        <f>SUM('UBZ-Alter (HWS)'!N80:P80)</f>
        <v>1050</v>
      </c>
      <c r="I40" s="519">
        <f>H40/'UBZ-Alter (HWS)'!C80*100</f>
        <v>18.699910952804988</v>
      </c>
      <c r="J40" s="151"/>
      <c r="K40" s="152"/>
      <c r="L40" s="153"/>
      <c r="M40" s="154"/>
    </row>
    <row r="41" spans="1:13" ht="12" customHeight="1" x14ac:dyDescent="0.2">
      <c r="A41" s="488">
        <v>61</v>
      </c>
      <c r="B41" s="43" t="s">
        <v>62</v>
      </c>
      <c r="C41" s="533">
        <f>SUM('UBZ-Alter (HWS)'!N42:P42)</f>
        <v>530</v>
      </c>
      <c r="D41" s="519">
        <f>C41/'UBZ-Alter (HWS)'!C42*100</f>
        <v>22.315789473684212</v>
      </c>
      <c r="E41" s="520"/>
      <c r="F41" s="66">
        <v>10</v>
      </c>
      <c r="G41" s="67" t="s">
        <v>8</v>
      </c>
      <c r="H41" s="533">
        <f>SUM('UBZ-Alter (HWS)'!N81:P81)</f>
        <v>1720</v>
      </c>
      <c r="I41" s="519">
        <f>H41/'UBZ-Alter (HWS)'!C81*100</f>
        <v>18.181818181818183</v>
      </c>
      <c r="J41" s="151"/>
      <c r="K41" s="152"/>
      <c r="L41" s="153"/>
      <c r="M41" s="154"/>
    </row>
    <row r="42" spans="1:13" ht="12" customHeight="1" x14ac:dyDescent="0.2">
      <c r="A42" s="488">
        <v>62</v>
      </c>
      <c r="B42" s="43" t="s">
        <v>63</v>
      </c>
      <c r="C42" s="533">
        <f>SUM('UBZ-Alter (HWS)'!N43:P43)</f>
        <v>190</v>
      </c>
      <c r="D42" s="519">
        <f>C42/'UBZ-Alter (HWS)'!C43*100</f>
        <v>18.357487922705314</v>
      </c>
      <c r="E42" s="520"/>
      <c r="F42" s="66">
        <v>11</v>
      </c>
      <c r="G42" s="67" t="s">
        <v>110</v>
      </c>
      <c r="H42" s="533">
        <f>SUM('UBZ-Alter (HWS)'!N82:P82)</f>
        <v>2115</v>
      </c>
      <c r="I42" s="519">
        <f>H42/'UBZ-Alter (HWS)'!C82*100</f>
        <v>19.511070110701105</v>
      </c>
      <c r="J42" s="151"/>
      <c r="K42" s="152"/>
      <c r="L42" s="153"/>
      <c r="M42" s="154"/>
    </row>
    <row r="43" spans="1:13" ht="12" customHeight="1" x14ac:dyDescent="0.2">
      <c r="A43" s="488">
        <v>63</v>
      </c>
      <c r="B43" s="43" t="s">
        <v>64</v>
      </c>
      <c r="C43" s="533">
        <f>SUM('UBZ-Alter (HWS)'!N44:P44)</f>
        <v>100</v>
      </c>
      <c r="D43" s="519">
        <f>C43/'UBZ-Alter (HWS)'!C44*100</f>
        <v>17.857142857142858</v>
      </c>
      <c r="E43" s="520"/>
      <c r="F43" s="66">
        <v>12</v>
      </c>
      <c r="G43" s="67" t="s">
        <v>158</v>
      </c>
      <c r="H43" s="533">
        <f>SUM('UBZ-Alter (HWS)'!N83:P83)</f>
        <v>2765</v>
      </c>
      <c r="I43" s="519">
        <f>H43/'UBZ-Alter (HWS)'!C83*100</f>
        <v>19.58215297450425</v>
      </c>
      <c r="J43" s="151"/>
      <c r="K43" s="152"/>
      <c r="L43" s="153"/>
      <c r="M43" s="154"/>
    </row>
    <row r="44" spans="1:13" ht="12" customHeight="1" x14ac:dyDescent="0.2">
      <c r="A44" s="488">
        <v>64</v>
      </c>
      <c r="B44" s="43" t="s">
        <v>65</v>
      </c>
      <c r="C44" s="533">
        <f>SUM('UBZ-Alter (HWS)'!N45:P45)</f>
        <v>50</v>
      </c>
      <c r="D44" s="519">
        <f>C44/'UBZ-Alter (HWS)'!C45*100</f>
        <v>14.492753623188406</v>
      </c>
      <c r="E44" s="520"/>
      <c r="F44" s="521"/>
      <c r="G44" s="521"/>
      <c r="H44" s="680"/>
      <c r="I44" s="519"/>
      <c r="J44" s="151"/>
      <c r="K44" s="152"/>
      <c r="L44" s="153"/>
      <c r="M44" s="154"/>
    </row>
    <row r="45" spans="1:13" ht="12" customHeight="1" x14ac:dyDescent="0.2">
      <c r="A45" s="488">
        <v>65</v>
      </c>
      <c r="B45" s="43" t="s">
        <v>66</v>
      </c>
      <c r="C45" s="533">
        <f>SUM('UBZ-Alter (HWS)'!N46:P46)</f>
        <v>85</v>
      </c>
      <c r="D45" s="519">
        <f>C45/'UBZ-Alter (HWS)'!C46*100</f>
        <v>14.782608695652174</v>
      </c>
      <c r="E45" s="520"/>
      <c r="F45" s="521"/>
      <c r="G45" s="521"/>
      <c r="H45" s="680"/>
      <c r="I45" s="519"/>
      <c r="J45" s="151"/>
      <c r="K45" s="152"/>
      <c r="L45" s="153"/>
      <c r="M45" s="154"/>
    </row>
    <row r="46" spans="1:13" ht="12" customHeight="1" x14ac:dyDescent="0.2">
      <c r="A46" s="488">
        <v>66</v>
      </c>
      <c r="B46" s="43" t="s">
        <v>67</v>
      </c>
      <c r="C46" s="533">
        <f>SUM('UBZ-Alter (HWS)'!N47:P47)</f>
        <v>425</v>
      </c>
      <c r="D46" s="519">
        <f>C46/'UBZ-Alter (HWS)'!C47*100</f>
        <v>17.489711934156379</v>
      </c>
      <c r="E46" s="520"/>
      <c r="F46" s="520"/>
      <c r="G46" s="508" t="s">
        <v>18</v>
      </c>
      <c r="H46" s="906">
        <f>SUM('UBZ-Alter (HWS)'!N85:P85)</f>
        <v>26765</v>
      </c>
      <c r="I46" s="907">
        <f>H46/'UBZ-Alter (HWS)'!C85*100</f>
        <v>18.402145140774863</v>
      </c>
      <c r="J46" s="151"/>
      <c r="K46" s="152"/>
      <c r="L46" s="153"/>
      <c r="M46" s="154"/>
    </row>
    <row r="47" spans="1:13" ht="5.0999999999999996" customHeight="1" x14ac:dyDescent="0.2">
      <c r="A47" s="75"/>
      <c r="B47" s="75"/>
      <c r="C47" s="910"/>
      <c r="D47" s="911"/>
      <c r="E47" s="912"/>
      <c r="F47" s="913"/>
      <c r="G47" s="914"/>
      <c r="H47" s="910"/>
      <c r="I47" s="911"/>
      <c r="J47" s="151"/>
      <c r="K47" s="152"/>
      <c r="L47" s="153"/>
      <c r="M47" s="154"/>
    </row>
    <row r="48" spans="1:13" ht="11.1" customHeight="1" x14ac:dyDescent="0.2">
      <c r="A48" s="162" t="s">
        <v>202</v>
      </c>
      <c r="B48" s="38"/>
      <c r="C48" s="38"/>
      <c r="D48" s="38"/>
      <c r="E48" s="499"/>
      <c r="F48" s="530"/>
      <c r="G48" s="531"/>
      <c r="H48" s="38"/>
      <c r="I48" s="48" t="s">
        <v>217</v>
      </c>
      <c r="J48" s="151"/>
      <c r="K48" s="152"/>
      <c r="L48" s="153"/>
      <c r="M48" s="154"/>
    </row>
    <row r="49" spans="1:13" ht="12" customHeight="1" x14ac:dyDescent="0.2">
      <c r="A49" s="38"/>
      <c r="B49" s="38"/>
      <c r="C49" s="38"/>
      <c r="D49" s="148"/>
      <c r="E49" s="38"/>
      <c r="F49" s="38"/>
      <c r="G49" s="38"/>
      <c r="H49" s="38"/>
      <c r="I49" s="38"/>
      <c r="J49" s="151"/>
      <c r="K49" s="152"/>
      <c r="L49" s="153"/>
      <c r="M49" s="154"/>
    </row>
    <row r="50" spans="1:13" ht="12" customHeight="1" x14ac:dyDescent="0.2">
      <c r="A50" s="38"/>
      <c r="B50" s="38"/>
      <c r="C50" s="38"/>
      <c r="D50" s="38"/>
      <c r="E50" s="499"/>
      <c r="F50" s="530"/>
      <c r="G50" s="531"/>
      <c r="H50" s="38"/>
      <c r="I50" s="38"/>
      <c r="J50" s="151"/>
      <c r="K50" s="152"/>
      <c r="L50" s="153"/>
      <c r="M50" s="154"/>
    </row>
    <row r="51" spans="1:13" ht="12" customHeight="1" x14ac:dyDescent="0.2">
      <c r="A51" s="65"/>
      <c r="B51" s="60"/>
      <c r="C51" s="63"/>
      <c r="D51" s="64"/>
      <c r="E51" s="38"/>
      <c r="F51" s="38"/>
      <c r="G51" s="38"/>
      <c r="H51" s="38"/>
      <c r="I51" s="38"/>
      <c r="J51" s="151"/>
      <c r="K51" s="152"/>
      <c r="L51" s="153"/>
      <c r="M51" s="154"/>
    </row>
    <row r="52" spans="1:13" ht="12" customHeight="1" x14ac:dyDescent="0.2">
      <c r="A52" s="38"/>
      <c r="B52" s="60"/>
      <c r="C52" s="63"/>
      <c r="D52" s="38"/>
      <c r="E52" s="38"/>
      <c r="F52" s="38"/>
      <c r="G52" s="38"/>
      <c r="H52" s="38"/>
      <c r="I52" s="38"/>
      <c r="J52" s="151"/>
      <c r="K52" s="152"/>
      <c r="L52" s="153"/>
      <c r="M52" s="154"/>
    </row>
    <row r="53" spans="1:13" ht="12" customHeight="1" x14ac:dyDescent="0.2">
      <c r="A53" s="38"/>
      <c r="B53" s="38"/>
      <c r="C53" s="50"/>
      <c r="D53" s="148"/>
      <c r="E53" s="38"/>
      <c r="F53" s="38"/>
      <c r="G53" s="38"/>
      <c r="H53" s="38"/>
      <c r="I53" s="38"/>
      <c r="J53" s="151"/>
      <c r="K53" s="152"/>
      <c r="L53" s="153"/>
      <c r="M53" s="154"/>
    </row>
    <row r="54" spans="1:13" x14ac:dyDescent="0.2">
      <c r="A54" s="38"/>
      <c r="B54" s="38"/>
      <c r="C54" s="38"/>
      <c r="D54" s="148"/>
      <c r="E54" s="38"/>
      <c r="F54" s="38"/>
      <c r="G54" s="38"/>
      <c r="H54" s="38"/>
      <c r="I54" s="38"/>
      <c r="J54" s="151"/>
      <c r="K54" s="152"/>
      <c r="L54" s="153"/>
      <c r="M54" s="154"/>
    </row>
    <row r="55" spans="1:13" x14ac:dyDescent="0.2">
      <c r="A55" s="38"/>
      <c r="B55" s="38"/>
      <c r="C55" s="38"/>
      <c r="D55" s="148"/>
      <c r="E55" s="38"/>
      <c r="F55" s="38"/>
      <c r="G55" s="38"/>
      <c r="H55" s="38"/>
      <c r="I55" s="38"/>
      <c r="J55" s="151"/>
      <c r="K55" s="152"/>
      <c r="L55" s="153"/>
      <c r="M55" s="154"/>
    </row>
    <row r="56" spans="1:13" x14ac:dyDescent="0.2">
      <c r="A56" s="655"/>
      <c r="B56" s="38"/>
      <c r="C56" s="38"/>
      <c r="D56" s="148"/>
      <c r="E56" s="38"/>
      <c r="F56" s="38"/>
      <c r="G56" s="38"/>
      <c r="H56" s="38"/>
      <c r="I56" s="38"/>
      <c r="J56" s="151"/>
      <c r="K56" s="152"/>
      <c r="L56" s="153"/>
      <c r="M56" s="154"/>
    </row>
    <row r="57" spans="1:13" x14ac:dyDescent="0.2">
      <c r="A57" s="38"/>
      <c r="B57" s="38"/>
      <c r="C57" s="38"/>
      <c r="D57" s="148"/>
      <c r="E57" s="38"/>
      <c r="F57" s="38"/>
      <c r="G57" s="38"/>
      <c r="H57" s="38"/>
      <c r="I57" s="38"/>
      <c r="J57" s="151"/>
      <c r="K57" s="152"/>
      <c r="L57" s="153"/>
      <c r="M57" s="154"/>
    </row>
    <row r="58" spans="1:13" x14ac:dyDescent="0.2">
      <c r="A58" s="38"/>
      <c r="B58" s="38"/>
      <c r="C58" s="38"/>
      <c r="D58" s="148"/>
      <c r="E58" s="38"/>
      <c r="F58" s="38"/>
      <c r="G58" s="38"/>
      <c r="H58" s="38"/>
      <c r="I58" s="38"/>
      <c r="J58" s="136"/>
      <c r="K58" s="137"/>
      <c r="L58" s="153"/>
      <c r="M58" s="154"/>
    </row>
    <row r="59" spans="1:13" x14ac:dyDescent="0.2">
      <c r="A59" s="38"/>
      <c r="B59" s="38"/>
      <c r="C59" s="38"/>
      <c r="D59" s="148"/>
      <c r="E59" s="38"/>
      <c r="F59" s="38"/>
      <c r="G59" s="38"/>
      <c r="H59" s="38"/>
      <c r="I59" s="38"/>
      <c r="J59" s="136"/>
      <c r="K59" s="137"/>
      <c r="L59" s="153"/>
      <c r="M59" s="154"/>
    </row>
    <row r="60" spans="1:13" x14ac:dyDescent="0.2">
      <c r="A60" s="38"/>
      <c r="B60" s="38"/>
      <c r="C60" s="38"/>
      <c r="D60" s="148"/>
      <c r="E60" s="38"/>
      <c r="F60" s="38"/>
      <c r="G60" s="38"/>
      <c r="H60" s="38"/>
      <c r="I60" s="38"/>
      <c r="J60" s="136"/>
      <c r="K60" s="137"/>
      <c r="L60" s="153"/>
      <c r="M60" s="154"/>
    </row>
    <row r="61" spans="1:13" x14ac:dyDescent="0.2">
      <c r="A61" s="38"/>
      <c r="B61" s="38"/>
      <c r="C61" s="38"/>
      <c r="D61" s="148"/>
      <c r="E61" s="38"/>
      <c r="F61" s="38"/>
      <c r="G61" s="38"/>
      <c r="H61" s="38"/>
      <c r="I61" s="38"/>
      <c r="J61" s="136"/>
      <c r="K61" s="137"/>
      <c r="L61" s="153"/>
      <c r="M61" s="154"/>
    </row>
    <row r="62" spans="1:13" x14ac:dyDescent="0.2">
      <c r="A62" s="38"/>
      <c r="B62" s="38"/>
      <c r="C62" s="38"/>
      <c r="D62" s="148"/>
      <c r="E62" s="38"/>
      <c r="F62" s="38"/>
      <c r="G62" s="38"/>
      <c r="H62" s="38"/>
      <c r="I62" s="38"/>
      <c r="J62" s="136"/>
      <c r="K62" s="137"/>
      <c r="L62" s="153"/>
      <c r="M62" s="154"/>
    </row>
    <row r="63" spans="1:13" x14ac:dyDescent="0.2">
      <c r="A63" s="38"/>
      <c r="B63" s="38"/>
      <c r="C63" s="38"/>
      <c r="D63" s="148"/>
      <c r="E63" s="38"/>
      <c r="F63" s="38"/>
      <c r="G63" s="38"/>
      <c r="H63" s="38"/>
      <c r="I63" s="38"/>
      <c r="J63" s="136"/>
      <c r="K63" s="137"/>
      <c r="L63" s="153"/>
      <c r="M63" s="154"/>
    </row>
    <row r="64" spans="1:13" x14ac:dyDescent="0.2">
      <c r="A64" s="38"/>
      <c r="B64" s="38"/>
      <c r="C64" s="38"/>
      <c r="D64" s="148"/>
      <c r="E64" s="38"/>
      <c r="F64" s="38"/>
      <c r="G64" s="38"/>
      <c r="H64" s="38"/>
      <c r="I64" s="38"/>
      <c r="J64" s="136"/>
      <c r="K64" s="137"/>
      <c r="L64" s="153"/>
      <c r="M64" s="154"/>
    </row>
    <row r="65" spans="1:13" x14ac:dyDescent="0.2">
      <c r="A65" s="38"/>
      <c r="B65" s="38"/>
      <c r="C65" s="38"/>
      <c r="D65" s="148"/>
      <c r="E65" s="38"/>
      <c r="F65" s="38"/>
      <c r="G65" s="38"/>
      <c r="H65" s="38"/>
      <c r="I65" s="38"/>
      <c r="J65" s="136"/>
      <c r="K65" s="137"/>
      <c r="L65" s="153"/>
      <c r="M65" s="154"/>
    </row>
    <row r="66" spans="1:13" x14ac:dyDescent="0.2">
      <c r="J66" s="136"/>
      <c r="K66" s="137"/>
      <c r="L66" s="153"/>
      <c r="M66" s="154"/>
    </row>
    <row r="67" spans="1:13" x14ac:dyDescent="0.2">
      <c r="J67" s="136"/>
      <c r="K67" s="137"/>
      <c r="L67" s="153"/>
      <c r="M67" s="154"/>
    </row>
    <row r="68" spans="1:13" x14ac:dyDescent="0.2">
      <c r="J68" s="136"/>
      <c r="K68" s="137"/>
      <c r="L68" s="153"/>
      <c r="M68" s="154"/>
    </row>
    <row r="69" spans="1:13" x14ac:dyDescent="0.2">
      <c r="J69" s="136"/>
      <c r="K69" s="137"/>
      <c r="L69" s="153"/>
      <c r="M69" s="154"/>
    </row>
    <row r="70" spans="1:13" x14ac:dyDescent="0.2">
      <c r="J70" s="136"/>
      <c r="K70" s="137"/>
      <c r="L70" s="153"/>
      <c r="M70" s="154"/>
    </row>
    <row r="71" spans="1:13" x14ac:dyDescent="0.2">
      <c r="J71" s="155"/>
      <c r="K71" s="156"/>
      <c r="L71" s="157"/>
      <c r="M71" s="158"/>
    </row>
    <row r="72" spans="1:13" x14ac:dyDescent="0.2">
      <c r="J72" s="147"/>
      <c r="K72" s="135"/>
      <c r="L72" s="57"/>
      <c r="M72" s="58"/>
    </row>
    <row r="73" spans="1:13" x14ac:dyDescent="0.2">
      <c r="J73" s="147"/>
      <c r="K73" s="135"/>
      <c r="L73" s="57"/>
      <c r="M73" s="58"/>
    </row>
    <row r="74" spans="1:13" x14ac:dyDescent="0.2">
      <c r="J74" s="32"/>
      <c r="K74" s="2"/>
      <c r="L74" s="2"/>
      <c r="M74" s="149"/>
    </row>
    <row r="118" spans="4:4" x14ac:dyDescent="0.2">
      <c r="D118" s="221"/>
    </row>
  </sheetData>
  <phoneticPr fontId="16" type="noConversion"/>
  <hyperlinks>
    <hyperlink ref="I2" location="INHALT!A1" display="INHALT!A1" xr:uid="{B1ECC25B-803C-414F-B78A-61DA6D92FC34}"/>
  </hyperlinks>
  <printOptions horizontalCentered="1"/>
  <pageMargins left="0.59055118110236227" right="0.39370078740157483" top="0.59055118110236227" bottom="0.51181102362204722" header="0.31496062992125984" footer="0.31496062992125984"/>
  <pageSetup paperSize="9" firstPageNumber="19" orientation="portrait" r:id="rId1"/>
  <headerFooter alignWithMargins="0">
    <oddFooter>Seite &amp;P</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92D050"/>
  </sheetPr>
  <dimension ref="A1:K128"/>
  <sheetViews>
    <sheetView tabSelected="1" zoomScale="85" zoomScaleNormal="85" workbookViewId="0">
      <pane ySplit="6" topLeftCell="A7" activePane="bottomLeft" state="frozen"/>
      <selection activeCell="E65" sqref="E65"/>
      <selection pane="bottomLeft" activeCell="E65" sqref="E65"/>
    </sheetView>
  </sheetViews>
  <sheetFormatPr baseColWidth="10" defaultColWidth="11.42578125" defaultRowHeight="12.75" x14ac:dyDescent="0.2"/>
  <cols>
    <col min="1" max="3" width="15.7109375" style="649" customWidth="1"/>
    <col min="4" max="6" width="15.7109375" style="31" customWidth="1"/>
    <col min="7" max="16384" width="11.42578125" style="31"/>
  </cols>
  <sheetData>
    <row r="1" spans="1:11" ht="11.45" customHeight="1" x14ac:dyDescent="0.2">
      <c r="A1" s="627"/>
      <c r="B1" s="627"/>
      <c r="C1" s="627"/>
      <c r="D1" s="306"/>
      <c r="E1" s="306"/>
      <c r="F1" s="306"/>
    </row>
    <row r="2" spans="1:11" ht="15.75" x14ac:dyDescent="0.2">
      <c r="A2" s="504" t="s">
        <v>459</v>
      </c>
      <c r="B2" s="627"/>
      <c r="C2" s="627"/>
      <c r="D2" s="306"/>
      <c r="E2" s="306"/>
      <c r="F2" s="820" t="s">
        <v>429</v>
      </c>
      <c r="G2" s="628"/>
    </row>
    <row r="3" spans="1:11" x14ac:dyDescent="0.2">
      <c r="A3" s="629" t="s">
        <v>0</v>
      </c>
      <c r="B3" s="627"/>
      <c r="C3" s="627"/>
      <c r="D3" s="306"/>
      <c r="E3" s="306"/>
      <c r="F3" s="630"/>
    </row>
    <row r="4" spans="1:11" ht="3.75" customHeight="1" x14ac:dyDescent="0.25">
      <c r="A4" s="631"/>
      <c r="B4" s="627"/>
      <c r="C4" s="627"/>
      <c r="D4" s="306"/>
      <c r="E4" s="306"/>
      <c r="F4" s="630"/>
    </row>
    <row r="5" spans="1:11" ht="18" customHeight="1" x14ac:dyDescent="0.2">
      <c r="A5" s="969" t="s">
        <v>218</v>
      </c>
      <c r="B5" s="970" t="s">
        <v>20</v>
      </c>
      <c r="C5" s="971" t="s">
        <v>19</v>
      </c>
      <c r="D5" s="972" t="s">
        <v>218</v>
      </c>
      <c r="E5" s="970" t="s">
        <v>20</v>
      </c>
      <c r="F5" s="971" t="s">
        <v>19</v>
      </c>
    </row>
    <row r="6" spans="1:11" ht="18.600000000000001" customHeight="1" x14ac:dyDescent="0.2">
      <c r="A6" s="973" t="s">
        <v>219</v>
      </c>
      <c r="B6" s="970" t="s">
        <v>207</v>
      </c>
      <c r="C6" s="971" t="s">
        <v>207</v>
      </c>
      <c r="D6" s="974" t="s">
        <v>219</v>
      </c>
      <c r="E6" s="970" t="s">
        <v>207</v>
      </c>
      <c r="F6" s="971" t="s">
        <v>207</v>
      </c>
    </row>
    <row r="7" spans="1:11" ht="6.75" customHeight="1" x14ac:dyDescent="0.2">
      <c r="A7" s="632"/>
      <c r="B7" s="633"/>
      <c r="C7" s="633"/>
      <c r="D7" s="632"/>
      <c r="E7" s="633"/>
      <c r="F7" s="634"/>
    </row>
    <row r="8" spans="1:11" ht="11.45" customHeight="1" x14ac:dyDescent="0.2">
      <c r="A8" s="633">
        <v>0</v>
      </c>
      <c r="B8" s="635">
        <v>-670</v>
      </c>
      <c r="C8" s="1009">
        <v>635</v>
      </c>
      <c r="D8" s="1010">
        <v>53</v>
      </c>
      <c r="E8" s="635">
        <v>-970</v>
      </c>
      <c r="F8" s="635">
        <v>885</v>
      </c>
      <c r="H8" s="637"/>
      <c r="I8" s="637"/>
      <c r="J8" s="637"/>
      <c r="K8" s="637"/>
    </row>
    <row r="9" spans="1:11" ht="12" customHeight="1" x14ac:dyDescent="0.2">
      <c r="A9" s="633">
        <v>1</v>
      </c>
      <c r="B9" s="635">
        <v>-710</v>
      </c>
      <c r="C9" s="636">
        <v>660</v>
      </c>
      <c r="D9" s="1010">
        <v>54</v>
      </c>
      <c r="E9" s="635">
        <v>-980</v>
      </c>
      <c r="F9" s="635">
        <v>900</v>
      </c>
      <c r="H9" s="637"/>
      <c r="I9" s="637"/>
      <c r="J9" s="637"/>
      <c r="K9" s="637"/>
    </row>
    <row r="10" spans="1:11" ht="12" customHeight="1" x14ac:dyDescent="0.2">
      <c r="A10" s="633">
        <v>2</v>
      </c>
      <c r="B10" s="635">
        <v>-755</v>
      </c>
      <c r="C10" s="636">
        <v>735</v>
      </c>
      <c r="D10" s="1010">
        <v>55</v>
      </c>
      <c r="E10" s="635">
        <v>-1040</v>
      </c>
      <c r="F10" s="635">
        <v>930</v>
      </c>
      <c r="H10" s="637"/>
      <c r="I10" s="637"/>
      <c r="J10" s="637"/>
      <c r="K10" s="637"/>
    </row>
    <row r="11" spans="1:11" ht="12" customHeight="1" x14ac:dyDescent="0.2">
      <c r="A11" s="633">
        <v>3</v>
      </c>
      <c r="B11" s="635">
        <v>-855</v>
      </c>
      <c r="C11" s="636">
        <v>750</v>
      </c>
      <c r="D11" s="1010">
        <v>56</v>
      </c>
      <c r="E11" s="635">
        <v>-1085</v>
      </c>
      <c r="F11" s="635">
        <v>955</v>
      </c>
      <c r="H11" s="637"/>
      <c r="I11" s="637"/>
      <c r="J11" s="637"/>
      <c r="K11" s="1011"/>
    </row>
    <row r="12" spans="1:11" ht="12" customHeight="1" x14ac:dyDescent="0.2">
      <c r="A12" s="633">
        <v>4</v>
      </c>
      <c r="B12" s="635">
        <v>-780</v>
      </c>
      <c r="C12" s="636">
        <v>780</v>
      </c>
      <c r="D12" s="1010">
        <v>57</v>
      </c>
      <c r="E12" s="635">
        <v>-1000</v>
      </c>
      <c r="F12" s="635">
        <v>1005</v>
      </c>
      <c r="H12" s="637"/>
      <c r="I12" s="637"/>
      <c r="J12" s="637"/>
      <c r="K12" s="637"/>
    </row>
    <row r="13" spans="1:11" ht="12" customHeight="1" x14ac:dyDescent="0.2">
      <c r="A13" s="633">
        <v>5</v>
      </c>
      <c r="B13" s="635">
        <v>-775</v>
      </c>
      <c r="C13" s="636">
        <v>735</v>
      </c>
      <c r="D13" s="1010">
        <v>58</v>
      </c>
      <c r="E13" s="635">
        <v>-1025</v>
      </c>
      <c r="F13" s="635">
        <v>940</v>
      </c>
      <c r="H13" s="637"/>
      <c r="I13" s="637"/>
      <c r="J13" s="637"/>
      <c r="K13" s="637"/>
    </row>
    <row r="14" spans="1:11" ht="12" customHeight="1" x14ac:dyDescent="0.2">
      <c r="A14" s="633">
        <v>6</v>
      </c>
      <c r="B14" s="635">
        <v>-760</v>
      </c>
      <c r="C14" s="636">
        <v>780</v>
      </c>
      <c r="D14" s="1010">
        <v>59</v>
      </c>
      <c r="E14" s="635">
        <v>-975</v>
      </c>
      <c r="F14" s="635">
        <v>980</v>
      </c>
      <c r="H14" s="637"/>
      <c r="I14" s="637"/>
      <c r="J14" s="637"/>
      <c r="K14" s="637"/>
    </row>
    <row r="15" spans="1:11" ht="12" customHeight="1" x14ac:dyDescent="0.2">
      <c r="A15" s="633">
        <v>7</v>
      </c>
      <c r="B15" s="635">
        <v>-745</v>
      </c>
      <c r="C15" s="636">
        <v>710</v>
      </c>
      <c r="D15" s="1010">
        <v>60</v>
      </c>
      <c r="E15" s="635">
        <v>-1005</v>
      </c>
      <c r="F15" s="635">
        <v>925</v>
      </c>
      <c r="H15" s="637"/>
      <c r="I15" s="637"/>
      <c r="J15" s="637"/>
      <c r="K15" s="637"/>
    </row>
    <row r="16" spans="1:11" ht="12" customHeight="1" x14ac:dyDescent="0.2">
      <c r="A16" s="633">
        <v>8</v>
      </c>
      <c r="B16" s="635">
        <v>-745</v>
      </c>
      <c r="C16" s="636">
        <v>730</v>
      </c>
      <c r="D16" s="1010">
        <v>61</v>
      </c>
      <c r="E16" s="635">
        <v>-950</v>
      </c>
      <c r="F16" s="635">
        <v>920</v>
      </c>
      <c r="H16" s="637"/>
      <c r="I16" s="637"/>
      <c r="J16" s="637"/>
      <c r="K16" s="637"/>
    </row>
    <row r="17" spans="1:11" ht="12" customHeight="1" x14ac:dyDescent="0.2">
      <c r="A17" s="633">
        <v>9</v>
      </c>
      <c r="B17" s="635">
        <v>-690</v>
      </c>
      <c r="C17" s="636">
        <v>680</v>
      </c>
      <c r="D17" s="1010">
        <v>62</v>
      </c>
      <c r="E17" s="635">
        <v>-870</v>
      </c>
      <c r="F17" s="635">
        <v>860</v>
      </c>
      <c r="H17" s="637"/>
      <c r="I17" s="637"/>
      <c r="J17" s="637"/>
      <c r="K17" s="637"/>
    </row>
    <row r="18" spans="1:11" ht="12" customHeight="1" x14ac:dyDescent="0.2">
      <c r="A18" s="633">
        <v>10</v>
      </c>
      <c r="B18" s="635">
        <v>-750</v>
      </c>
      <c r="C18" s="636">
        <v>690</v>
      </c>
      <c r="D18" s="1010">
        <v>63</v>
      </c>
      <c r="E18" s="635">
        <v>-960</v>
      </c>
      <c r="F18" s="635">
        <v>860</v>
      </c>
      <c r="H18" s="637"/>
      <c r="I18" s="637"/>
      <c r="J18" s="637"/>
      <c r="K18" s="637"/>
    </row>
    <row r="19" spans="1:11" ht="12" customHeight="1" x14ac:dyDescent="0.2">
      <c r="A19" s="633">
        <v>11</v>
      </c>
      <c r="B19" s="635">
        <v>-715</v>
      </c>
      <c r="C19" s="636">
        <v>660</v>
      </c>
      <c r="D19" s="1010">
        <v>64</v>
      </c>
      <c r="E19" s="635">
        <v>-810</v>
      </c>
      <c r="F19" s="635">
        <v>885</v>
      </c>
      <c r="H19" s="637"/>
      <c r="I19" s="637"/>
      <c r="J19" s="637"/>
      <c r="K19" s="637"/>
    </row>
    <row r="20" spans="1:11" ht="12" customHeight="1" x14ac:dyDescent="0.2">
      <c r="A20" s="633">
        <v>12</v>
      </c>
      <c r="B20" s="635">
        <v>-700</v>
      </c>
      <c r="C20" s="636">
        <v>640</v>
      </c>
      <c r="D20" s="1010">
        <v>65</v>
      </c>
      <c r="E20" s="635">
        <v>-805</v>
      </c>
      <c r="F20" s="635">
        <v>840</v>
      </c>
      <c r="H20" s="637"/>
      <c r="I20" s="637"/>
      <c r="J20" s="637"/>
      <c r="K20" s="637"/>
    </row>
    <row r="21" spans="1:11" ht="12" customHeight="1" x14ac:dyDescent="0.2">
      <c r="A21" s="633">
        <v>13</v>
      </c>
      <c r="B21" s="635">
        <v>-660</v>
      </c>
      <c r="C21" s="636">
        <v>640</v>
      </c>
      <c r="D21" s="1010">
        <v>66</v>
      </c>
      <c r="E21" s="635">
        <v>-725</v>
      </c>
      <c r="F21" s="635">
        <v>845</v>
      </c>
      <c r="H21" s="637"/>
      <c r="I21" s="637"/>
      <c r="J21" s="637"/>
      <c r="K21" s="637"/>
    </row>
    <row r="22" spans="1:11" ht="12" customHeight="1" x14ac:dyDescent="0.2">
      <c r="A22" s="633">
        <v>14</v>
      </c>
      <c r="B22" s="635">
        <v>-700</v>
      </c>
      <c r="C22" s="636">
        <v>630</v>
      </c>
      <c r="D22" s="1010">
        <v>67</v>
      </c>
      <c r="E22" s="635">
        <v>-740</v>
      </c>
      <c r="F22" s="635">
        <v>775</v>
      </c>
      <c r="H22" s="637"/>
      <c r="I22" s="637"/>
      <c r="J22" s="637"/>
      <c r="K22" s="637"/>
    </row>
    <row r="23" spans="1:11" ht="12" customHeight="1" x14ac:dyDescent="0.2">
      <c r="A23" s="633">
        <v>15</v>
      </c>
      <c r="B23" s="635">
        <v>-620</v>
      </c>
      <c r="C23" s="636">
        <v>620</v>
      </c>
      <c r="D23" s="1010">
        <v>68</v>
      </c>
      <c r="E23" s="635">
        <v>-675</v>
      </c>
      <c r="F23" s="635">
        <v>775</v>
      </c>
      <c r="H23" s="637"/>
      <c r="I23" s="637"/>
      <c r="J23" s="637"/>
      <c r="K23" s="637"/>
    </row>
    <row r="24" spans="1:11" ht="12" customHeight="1" x14ac:dyDescent="0.2">
      <c r="A24" s="633">
        <v>16</v>
      </c>
      <c r="B24" s="635">
        <v>-700</v>
      </c>
      <c r="C24" s="636">
        <v>585</v>
      </c>
      <c r="D24" s="1010">
        <v>69</v>
      </c>
      <c r="E24" s="635">
        <v>-635</v>
      </c>
      <c r="F24" s="635">
        <v>740</v>
      </c>
      <c r="H24" s="637"/>
      <c r="I24" s="637"/>
      <c r="J24" s="637"/>
      <c r="K24" s="637"/>
    </row>
    <row r="25" spans="1:11" ht="12" customHeight="1" x14ac:dyDescent="0.2">
      <c r="A25" s="633">
        <v>17</v>
      </c>
      <c r="B25" s="635">
        <v>-710</v>
      </c>
      <c r="C25" s="636">
        <v>660</v>
      </c>
      <c r="D25" s="1010">
        <v>70</v>
      </c>
      <c r="E25" s="635">
        <v>-590</v>
      </c>
      <c r="F25" s="635">
        <v>715</v>
      </c>
      <c r="H25" s="637"/>
      <c r="I25" s="637"/>
      <c r="J25" s="637"/>
      <c r="K25" s="637"/>
    </row>
    <row r="26" spans="1:11" ht="12" customHeight="1" x14ac:dyDescent="0.2">
      <c r="A26" s="633">
        <v>18</v>
      </c>
      <c r="B26" s="635">
        <v>-775</v>
      </c>
      <c r="C26" s="636">
        <v>625</v>
      </c>
      <c r="D26" s="1010">
        <v>71</v>
      </c>
      <c r="E26" s="635">
        <v>-535</v>
      </c>
      <c r="F26" s="635">
        <v>670</v>
      </c>
      <c r="H26" s="637"/>
      <c r="I26" s="637"/>
      <c r="J26" s="637"/>
      <c r="K26" s="637"/>
    </row>
    <row r="27" spans="1:11" ht="12" customHeight="1" x14ac:dyDescent="0.2">
      <c r="A27" s="633">
        <v>19</v>
      </c>
      <c r="B27" s="635">
        <v>-735</v>
      </c>
      <c r="C27" s="636">
        <v>620</v>
      </c>
      <c r="D27" s="1010">
        <v>72</v>
      </c>
      <c r="E27" s="635">
        <v>-560</v>
      </c>
      <c r="F27" s="635">
        <v>680</v>
      </c>
      <c r="H27" s="637"/>
      <c r="I27" s="637"/>
      <c r="J27" s="637"/>
      <c r="K27" s="637"/>
    </row>
    <row r="28" spans="1:11" ht="12" customHeight="1" x14ac:dyDescent="0.2">
      <c r="A28" s="633">
        <v>20</v>
      </c>
      <c r="B28" s="635">
        <v>-810</v>
      </c>
      <c r="C28" s="636">
        <v>735</v>
      </c>
      <c r="D28" s="1010">
        <v>73</v>
      </c>
      <c r="E28" s="635">
        <v>-540</v>
      </c>
      <c r="F28" s="635">
        <v>615</v>
      </c>
      <c r="H28" s="637"/>
      <c r="I28" s="637"/>
      <c r="J28" s="637"/>
      <c r="K28" s="637"/>
    </row>
    <row r="29" spans="1:11" ht="12" customHeight="1" x14ac:dyDescent="0.2">
      <c r="A29" s="633">
        <v>21</v>
      </c>
      <c r="B29" s="635">
        <v>-960</v>
      </c>
      <c r="C29" s="636">
        <v>700</v>
      </c>
      <c r="D29" s="1010">
        <v>74</v>
      </c>
      <c r="E29" s="635">
        <v>-495</v>
      </c>
      <c r="F29" s="635">
        <v>660</v>
      </c>
      <c r="H29" s="637"/>
      <c r="I29" s="637"/>
      <c r="J29" s="637"/>
      <c r="K29" s="637"/>
    </row>
    <row r="30" spans="1:11" ht="12" customHeight="1" x14ac:dyDescent="0.2">
      <c r="A30" s="633">
        <v>22</v>
      </c>
      <c r="B30" s="635">
        <v>-920</v>
      </c>
      <c r="C30" s="636">
        <v>785</v>
      </c>
      <c r="D30" s="1010">
        <v>75</v>
      </c>
      <c r="E30" s="635">
        <v>-445</v>
      </c>
      <c r="F30" s="635">
        <v>605</v>
      </c>
      <c r="H30" s="637"/>
      <c r="I30" s="637"/>
      <c r="J30" s="637"/>
      <c r="K30" s="637"/>
    </row>
    <row r="31" spans="1:11" ht="12" customHeight="1" x14ac:dyDescent="0.2">
      <c r="A31" s="633">
        <v>23</v>
      </c>
      <c r="B31" s="635">
        <v>-1035</v>
      </c>
      <c r="C31" s="636">
        <v>705</v>
      </c>
      <c r="D31" s="1010">
        <v>76</v>
      </c>
      <c r="E31" s="635">
        <v>-425</v>
      </c>
      <c r="F31" s="635">
        <v>545</v>
      </c>
      <c r="H31" s="637"/>
      <c r="I31" s="637"/>
      <c r="J31" s="637"/>
      <c r="K31" s="637"/>
    </row>
    <row r="32" spans="1:11" ht="12" customHeight="1" x14ac:dyDescent="0.2">
      <c r="A32" s="633">
        <v>24</v>
      </c>
      <c r="B32" s="635">
        <v>-1210</v>
      </c>
      <c r="C32" s="636">
        <v>845</v>
      </c>
      <c r="D32" s="1010">
        <v>77</v>
      </c>
      <c r="E32" s="635">
        <v>-445</v>
      </c>
      <c r="F32" s="635">
        <v>530</v>
      </c>
      <c r="H32" s="637"/>
      <c r="I32" s="637"/>
      <c r="J32" s="637"/>
      <c r="K32" s="637"/>
    </row>
    <row r="33" spans="1:11" ht="12" customHeight="1" x14ac:dyDescent="0.2">
      <c r="A33" s="633">
        <v>25</v>
      </c>
      <c r="B33" s="635">
        <v>-1215</v>
      </c>
      <c r="C33" s="636">
        <v>920</v>
      </c>
      <c r="D33" s="1010">
        <v>78</v>
      </c>
      <c r="E33" s="635">
        <v>-375</v>
      </c>
      <c r="F33" s="635">
        <v>445</v>
      </c>
      <c r="H33" s="637"/>
      <c r="I33" s="637"/>
      <c r="J33" s="637"/>
      <c r="K33" s="637"/>
    </row>
    <row r="34" spans="1:11" ht="12" customHeight="1" x14ac:dyDescent="0.2">
      <c r="A34" s="633">
        <v>26</v>
      </c>
      <c r="B34" s="635">
        <v>-1275</v>
      </c>
      <c r="C34" s="636">
        <v>940</v>
      </c>
      <c r="D34" s="1010">
        <v>79</v>
      </c>
      <c r="E34" s="635">
        <v>-310</v>
      </c>
      <c r="F34" s="635">
        <v>410</v>
      </c>
      <c r="H34" s="637"/>
      <c r="I34" s="637"/>
      <c r="J34" s="637"/>
      <c r="K34" s="637"/>
    </row>
    <row r="35" spans="1:11" ht="12" customHeight="1" x14ac:dyDescent="0.2">
      <c r="A35" s="633">
        <v>27</v>
      </c>
      <c r="B35" s="635">
        <v>-1305</v>
      </c>
      <c r="C35" s="636">
        <v>975</v>
      </c>
      <c r="D35" s="1010">
        <v>80</v>
      </c>
      <c r="E35" s="635">
        <v>-375</v>
      </c>
      <c r="F35" s="635">
        <v>470</v>
      </c>
      <c r="H35" s="637"/>
      <c r="I35" s="637"/>
      <c r="J35" s="637"/>
      <c r="K35" s="637"/>
    </row>
    <row r="36" spans="1:11" ht="12" customHeight="1" x14ac:dyDescent="0.2">
      <c r="A36" s="633">
        <v>28</v>
      </c>
      <c r="B36" s="635">
        <v>-1285</v>
      </c>
      <c r="C36" s="636">
        <v>1075</v>
      </c>
      <c r="D36" s="1010">
        <v>81</v>
      </c>
      <c r="E36" s="635">
        <v>-335</v>
      </c>
      <c r="F36" s="635">
        <v>490</v>
      </c>
      <c r="H36" s="637"/>
      <c r="I36" s="637"/>
      <c r="J36" s="637"/>
      <c r="K36" s="637"/>
    </row>
    <row r="37" spans="1:11" ht="12" customHeight="1" x14ac:dyDescent="0.2">
      <c r="A37" s="633">
        <v>29</v>
      </c>
      <c r="B37" s="635">
        <v>-1250</v>
      </c>
      <c r="C37" s="636">
        <v>1005</v>
      </c>
      <c r="D37" s="1010">
        <v>82</v>
      </c>
      <c r="E37" s="635">
        <v>-355</v>
      </c>
      <c r="F37" s="635">
        <v>475</v>
      </c>
      <c r="H37" s="637"/>
      <c r="I37" s="637"/>
      <c r="J37" s="637"/>
      <c r="K37" s="637"/>
    </row>
    <row r="38" spans="1:11" ht="12" customHeight="1" x14ac:dyDescent="0.2">
      <c r="A38" s="633">
        <v>30</v>
      </c>
      <c r="B38" s="635">
        <v>-1190</v>
      </c>
      <c r="C38" s="636">
        <v>1080</v>
      </c>
      <c r="D38" s="1010">
        <v>83</v>
      </c>
      <c r="E38" s="635">
        <v>-385</v>
      </c>
      <c r="F38" s="635">
        <v>535</v>
      </c>
      <c r="H38" s="637"/>
      <c r="I38" s="637"/>
      <c r="J38" s="637"/>
      <c r="K38" s="637"/>
    </row>
    <row r="39" spans="1:11" ht="12" customHeight="1" x14ac:dyDescent="0.2">
      <c r="A39" s="633">
        <v>31</v>
      </c>
      <c r="B39" s="635">
        <v>-1235</v>
      </c>
      <c r="C39" s="636">
        <v>1040</v>
      </c>
      <c r="D39" s="1010">
        <v>84</v>
      </c>
      <c r="E39" s="635">
        <v>-360</v>
      </c>
      <c r="F39" s="635">
        <v>520</v>
      </c>
      <c r="H39" s="637"/>
      <c r="I39" s="637"/>
      <c r="J39" s="637"/>
      <c r="K39" s="637"/>
    </row>
    <row r="40" spans="1:11" ht="12" customHeight="1" x14ac:dyDescent="0.2">
      <c r="A40" s="633">
        <v>32</v>
      </c>
      <c r="B40" s="635">
        <v>-1205</v>
      </c>
      <c r="C40" s="636">
        <v>1035</v>
      </c>
      <c r="D40" s="1010">
        <v>85</v>
      </c>
      <c r="E40" s="635">
        <v>-360</v>
      </c>
      <c r="F40" s="635">
        <v>475</v>
      </c>
      <c r="H40" s="637"/>
      <c r="I40" s="637"/>
      <c r="J40" s="637"/>
      <c r="K40" s="637"/>
    </row>
    <row r="41" spans="1:11" ht="12" customHeight="1" x14ac:dyDescent="0.2">
      <c r="A41" s="633">
        <v>33</v>
      </c>
      <c r="B41" s="635">
        <v>-1255</v>
      </c>
      <c r="C41" s="636">
        <v>1100</v>
      </c>
      <c r="D41" s="1010">
        <v>86</v>
      </c>
      <c r="E41" s="635">
        <v>-285</v>
      </c>
      <c r="F41" s="635">
        <v>430</v>
      </c>
      <c r="H41" s="637"/>
      <c r="I41" s="637"/>
      <c r="J41" s="637"/>
      <c r="K41" s="637"/>
    </row>
    <row r="42" spans="1:11" ht="12" customHeight="1" x14ac:dyDescent="0.2">
      <c r="A42" s="633">
        <v>34</v>
      </c>
      <c r="B42" s="635">
        <v>-1270</v>
      </c>
      <c r="C42" s="636">
        <v>1100</v>
      </c>
      <c r="D42" s="1010">
        <v>87</v>
      </c>
      <c r="E42" s="635">
        <v>-235</v>
      </c>
      <c r="F42" s="635">
        <v>395</v>
      </c>
      <c r="H42" s="637"/>
      <c r="I42" s="637"/>
      <c r="J42" s="637"/>
      <c r="K42" s="637"/>
    </row>
    <row r="43" spans="1:11" ht="12" customHeight="1" x14ac:dyDescent="0.2">
      <c r="A43" s="633">
        <v>35</v>
      </c>
      <c r="B43" s="635">
        <v>-1245</v>
      </c>
      <c r="C43" s="636">
        <v>1120</v>
      </c>
      <c r="D43" s="1010">
        <v>88</v>
      </c>
      <c r="E43" s="635">
        <v>-165</v>
      </c>
      <c r="F43" s="635">
        <v>310</v>
      </c>
      <c r="H43" s="637"/>
      <c r="I43" s="637"/>
      <c r="J43" s="637"/>
      <c r="K43" s="637"/>
    </row>
    <row r="44" spans="1:11" ht="12" customHeight="1" x14ac:dyDescent="0.2">
      <c r="A44" s="633">
        <v>36</v>
      </c>
      <c r="B44" s="635">
        <v>-1250</v>
      </c>
      <c r="C44" s="636">
        <v>1105</v>
      </c>
      <c r="D44" s="1010">
        <v>89</v>
      </c>
      <c r="E44" s="635">
        <v>-165</v>
      </c>
      <c r="F44" s="635">
        <v>235</v>
      </c>
      <c r="H44" s="637"/>
      <c r="I44" s="637"/>
      <c r="J44" s="637"/>
      <c r="K44" s="637"/>
    </row>
    <row r="45" spans="1:11" ht="12" customHeight="1" x14ac:dyDescent="0.2">
      <c r="A45" s="633">
        <v>37</v>
      </c>
      <c r="B45" s="635">
        <v>-1210</v>
      </c>
      <c r="C45" s="636">
        <v>1075</v>
      </c>
      <c r="D45" s="1010">
        <v>90</v>
      </c>
      <c r="E45" s="635">
        <v>-120</v>
      </c>
      <c r="F45" s="635">
        <v>215</v>
      </c>
      <c r="H45" s="637"/>
      <c r="I45" s="637"/>
      <c r="J45" s="637"/>
      <c r="K45" s="637"/>
    </row>
    <row r="46" spans="1:11" ht="12" customHeight="1" x14ac:dyDescent="0.2">
      <c r="A46" s="633">
        <v>38</v>
      </c>
      <c r="B46" s="635">
        <v>-1215</v>
      </c>
      <c r="C46" s="636">
        <v>1075</v>
      </c>
      <c r="D46" s="1010">
        <v>91</v>
      </c>
      <c r="E46" s="635">
        <v>-75</v>
      </c>
      <c r="F46" s="635">
        <v>145</v>
      </c>
      <c r="H46" s="637"/>
      <c r="I46" s="637"/>
      <c r="J46" s="637"/>
      <c r="K46" s="637"/>
    </row>
    <row r="47" spans="1:11" ht="12" customHeight="1" x14ac:dyDescent="0.2">
      <c r="A47" s="633">
        <v>39</v>
      </c>
      <c r="B47" s="635">
        <v>-1200</v>
      </c>
      <c r="C47" s="636">
        <v>985</v>
      </c>
      <c r="D47" s="1010">
        <v>92</v>
      </c>
      <c r="E47" s="635">
        <v>-50</v>
      </c>
      <c r="F47" s="635">
        <v>130</v>
      </c>
      <c r="H47" s="637"/>
      <c r="I47" s="637"/>
      <c r="J47" s="637"/>
      <c r="K47" s="637"/>
    </row>
    <row r="48" spans="1:11" ht="12" customHeight="1" x14ac:dyDescent="0.2">
      <c r="A48" s="633">
        <v>40</v>
      </c>
      <c r="B48" s="635">
        <v>-1100</v>
      </c>
      <c r="C48" s="636">
        <v>1015</v>
      </c>
      <c r="D48" s="1010">
        <v>93</v>
      </c>
      <c r="E48" s="635">
        <v>-40</v>
      </c>
      <c r="F48" s="635">
        <v>85</v>
      </c>
      <c r="H48" s="637"/>
      <c r="I48" s="637"/>
      <c r="J48" s="637"/>
      <c r="K48" s="637"/>
    </row>
    <row r="49" spans="1:11" ht="12" customHeight="1" x14ac:dyDescent="0.2">
      <c r="A49" s="633">
        <v>41</v>
      </c>
      <c r="B49" s="635">
        <v>-1085</v>
      </c>
      <c r="C49" s="636">
        <v>1020</v>
      </c>
      <c r="D49" s="1010">
        <v>94</v>
      </c>
      <c r="E49" s="635">
        <v>-35</v>
      </c>
      <c r="F49" s="635">
        <v>70</v>
      </c>
      <c r="H49" s="637"/>
      <c r="I49" s="637"/>
      <c r="J49" s="637"/>
      <c r="K49" s="637"/>
    </row>
    <row r="50" spans="1:11" ht="12" customHeight="1" x14ac:dyDescent="0.2">
      <c r="A50" s="633">
        <v>42</v>
      </c>
      <c r="B50" s="635">
        <v>-1085</v>
      </c>
      <c r="C50" s="636">
        <v>985</v>
      </c>
      <c r="D50" s="1010">
        <v>95</v>
      </c>
      <c r="E50" s="635">
        <v>-30</v>
      </c>
      <c r="F50" s="635">
        <v>70</v>
      </c>
      <c r="H50" s="637"/>
      <c r="I50" s="637"/>
      <c r="J50" s="637"/>
      <c r="K50" s="637"/>
    </row>
    <row r="51" spans="1:11" ht="12" customHeight="1" x14ac:dyDescent="0.2">
      <c r="A51" s="633">
        <v>43</v>
      </c>
      <c r="B51" s="635">
        <v>-1015</v>
      </c>
      <c r="C51" s="636">
        <v>1020</v>
      </c>
      <c r="D51" s="1010">
        <v>96</v>
      </c>
      <c r="E51" s="635">
        <v>-15</v>
      </c>
      <c r="F51" s="635">
        <v>45</v>
      </c>
      <c r="H51" s="637"/>
      <c r="I51" s="637"/>
      <c r="J51" s="637"/>
      <c r="K51" s="637"/>
    </row>
    <row r="52" spans="1:11" ht="12" customHeight="1" x14ac:dyDescent="0.2">
      <c r="A52" s="633">
        <v>44</v>
      </c>
      <c r="B52" s="635">
        <v>-1035</v>
      </c>
      <c r="C52" s="636">
        <v>980</v>
      </c>
      <c r="D52" s="1010">
        <v>97</v>
      </c>
      <c r="E52" s="635">
        <v>-10</v>
      </c>
      <c r="F52" s="635">
        <v>35</v>
      </c>
      <c r="H52" s="637"/>
      <c r="I52" s="637"/>
      <c r="J52" s="637"/>
      <c r="K52" s="637"/>
    </row>
    <row r="53" spans="1:11" ht="12" customHeight="1" x14ac:dyDescent="0.2">
      <c r="A53" s="633">
        <v>45</v>
      </c>
      <c r="B53" s="635">
        <v>-1015</v>
      </c>
      <c r="C53" s="636">
        <v>975</v>
      </c>
      <c r="D53" s="1010">
        <v>98</v>
      </c>
      <c r="E53" s="635">
        <v>-5</v>
      </c>
      <c r="F53" s="635">
        <v>20</v>
      </c>
      <c r="H53" s="637"/>
      <c r="I53" s="637"/>
      <c r="J53" s="637"/>
      <c r="K53" s="637"/>
    </row>
    <row r="54" spans="1:11" ht="12" customHeight="1" x14ac:dyDescent="0.2">
      <c r="A54" s="633">
        <v>46</v>
      </c>
      <c r="B54" s="635">
        <v>-990</v>
      </c>
      <c r="C54" s="636">
        <v>870</v>
      </c>
      <c r="D54" s="1010">
        <v>99</v>
      </c>
      <c r="E54" s="635">
        <v>-5</v>
      </c>
      <c r="F54" s="635">
        <v>10</v>
      </c>
      <c r="H54" s="637"/>
      <c r="I54" s="637"/>
      <c r="J54" s="637"/>
      <c r="K54" s="637"/>
    </row>
    <row r="55" spans="1:11" ht="12" customHeight="1" x14ac:dyDescent="0.2">
      <c r="A55" s="633">
        <v>47</v>
      </c>
      <c r="B55" s="635">
        <v>-995</v>
      </c>
      <c r="C55" s="636">
        <v>875</v>
      </c>
      <c r="D55" s="1010">
        <v>100</v>
      </c>
      <c r="E55" s="635">
        <v>0</v>
      </c>
      <c r="F55" s="635">
        <v>5</v>
      </c>
      <c r="H55" s="637"/>
      <c r="I55" s="637"/>
      <c r="K55" s="637"/>
    </row>
    <row r="56" spans="1:11" ht="12" customHeight="1" x14ac:dyDescent="0.2">
      <c r="A56" s="633">
        <v>48</v>
      </c>
      <c r="B56" s="635">
        <v>-960</v>
      </c>
      <c r="C56" s="636">
        <v>875</v>
      </c>
      <c r="D56" s="1010">
        <v>101</v>
      </c>
      <c r="E56" s="635">
        <v>0</v>
      </c>
      <c r="F56" s="635">
        <v>5</v>
      </c>
      <c r="H56" s="637"/>
      <c r="I56" s="637"/>
      <c r="J56" s="638"/>
      <c r="K56" s="637"/>
    </row>
    <row r="57" spans="1:11" ht="12" customHeight="1" x14ac:dyDescent="0.2">
      <c r="A57" s="633">
        <v>49</v>
      </c>
      <c r="B57" s="635">
        <v>-885</v>
      </c>
      <c r="C57" s="636">
        <v>900</v>
      </c>
      <c r="D57" s="1010">
        <v>102</v>
      </c>
      <c r="E57" s="635">
        <v>0</v>
      </c>
      <c r="F57" s="635">
        <v>5</v>
      </c>
      <c r="H57" s="637"/>
      <c r="I57" s="637"/>
      <c r="K57" s="637"/>
    </row>
    <row r="58" spans="1:11" ht="12" customHeight="1" x14ac:dyDescent="0.2">
      <c r="A58" s="633">
        <v>50</v>
      </c>
      <c r="B58" s="635">
        <v>-935</v>
      </c>
      <c r="C58" s="636">
        <v>880</v>
      </c>
      <c r="D58" s="1010">
        <v>103</v>
      </c>
      <c r="E58" s="635">
        <v>0</v>
      </c>
      <c r="F58" s="635">
        <v>0</v>
      </c>
      <c r="H58" s="637"/>
      <c r="I58" s="637"/>
      <c r="K58" s="637"/>
    </row>
    <row r="59" spans="1:11" ht="12" customHeight="1" x14ac:dyDescent="0.2">
      <c r="A59" s="633">
        <v>51</v>
      </c>
      <c r="B59" s="635">
        <v>-825</v>
      </c>
      <c r="C59" s="636">
        <v>860</v>
      </c>
      <c r="D59" s="1010">
        <v>104</v>
      </c>
      <c r="E59" s="635">
        <v>0</v>
      </c>
      <c r="F59" s="635">
        <v>0</v>
      </c>
      <c r="H59" s="637"/>
      <c r="I59" s="637"/>
      <c r="K59" s="637"/>
    </row>
    <row r="60" spans="1:11" ht="12" customHeight="1" x14ac:dyDescent="0.2">
      <c r="A60" s="633">
        <v>52</v>
      </c>
      <c r="B60" s="635">
        <v>-900</v>
      </c>
      <c r="C60" s="636">
        <v>865</v>
      </c>
      <c r="D60" s="1010">
        <v>105</v>
      </c>
      <c r="E60" s="635">
        <v>0</v>
      </c>
      <c r="F60" s="635">
        <v>0</v>
      </c>
      <c r="H60" s="637"/>
      <c r="I60" s="637"/>
      <c r="K60" s="637"/>
    </row>
    <row r="61" spans="1:11" ht="12" customHeight="1" x14ac:dyDescent="0.2">
      <c r="A61" s="633"/>
      <c r="B61" s="635"/>
      <c r="C61" s="636"/>
      <c r="D61" s="633"/>
      <c r="E61" s="635"/>
      <c r="F61" s="635"/>
      <c r="H61" s="637"/>
      <c r="I61" s="637"/>
      <c r="K61" s="637"/>
    </row>
    <row r="62" spans="1:11" ht="15.75" x14ac:dyDescent="0.25">
      <c r="A62" s="975" t="s">
        <v>26</v>
      </c>
      <c r="B62" s="976">
        <v>-74290</v>
      </c>
      <c r="C62" s="976">
        <v>71155</v>
      </c>
      <c r="D62" s="979" t="s">
        <v>27</v>
      </c>
      <c r="E62" s="977"/>
      <c r="F62" s="978">
        <v>145445</v>
      </c>
      <c r="H62" s="638"/>
      <c r="I62" s="637"/>
      <c r="J62" s="637"/>
    </row>
    <row r="63" spans="1:11" ht="7.9" customHeight="1" x14ac:dyDescent="0.2">
      <c r="A63" s="640"/>
      <c r="B63" s="641"/>
      <c r="C63" s="641"/>
      <c r="D63" s="642"/>
      <c r="E63" s="643"/>
      <c r="F63" s="644"/>
    </row>
    <row r="64" spans="1:11" ht="9" customHeight="1" x14ac:dyDescent="0.2">
      <c r="A64" s="639"/>
      <c r="B64" s="645"/>
      <c r="C64" s="645"/>
      <c r="D64" s="646"/>
      <c r="E64" s="647"/>
      <c r="F64" s="648"/>
    </row>
    <row r="65" spans="1:6" x14ac:dyDescent="0.2">
      <c r="A65" s="523" t="s">
        <v>202</v>
      </c>
      <c r="B65" s="627"/>
      <c r="C65" s="627"/>
      <c r="D65" s="306"/>
      <c r="E65" s="306"/>
      <c r="F65" s="507" t="s">
        <v>217</v>
      </c>
    </row>
    <row r="66" spans="1:6" x14ac:dyDescent="0.2">
      <c r="A66" s="639"/>
      <c r="B66" s="645"/>
      <c r="C66" s="645"/>
      <c r="D66" s="646"/>
      <c r="E66" s="647"/>
      <c r="F66" s="648"/>
    </row>
    <row r="67" spans="1:6" x14ac:dyDescent="0.2">
      <c r="A67" s="639"/>
      <c r="B67" s="645"/>
      <c r="C67" s="645"/>
      <c r="D67" s="646"/>
      <c r="E67" s="647"/>
      <c r="F67" s="648"/>
    </row>
    <row r="68" spans="1:6" x14ac:dyDescent="0.2">
      <c r="A68" s="306"/>
      <c r="B68" s="306"/>
      <c r="C68" s="306"/>
      <c r="D68" s="306"/>
      <c r="E68" s="306"/>
      <c r="F68" s="306"/>
    </row>
    <row r="69" spans="1:6" x14ac:dyDescent="0.2">
      <c r="A69" s="306"/>
      <c r="B69" s="306"/>
      <c r="C69" s="306"/>
      <c r="D69" s="306"/>
      <c r="E69" s="306"/>
      <c r="F69" s="306"/>
    </row>
    <row r="70" spans="1:6" x14ac:dyDescent="0.2">
      <c r="A70" s="306"/>
      <c r="B70" s="306"/>
      <c r="C70" s="306"/>
      <c r="D70" s="306"/>
      <c r="E70" s="306"/>
      <c r="F70" s="306"/>
    </row>
    <row r="71" spans="1:6" x14ac:dyDescent="0.2">
      <c r="A71" s="306"/>
      <c r="B71" s="306"/>
      <c r="C71" s="306"/>
      <c r="D71" s="306"/>
      <c r="E71" s="306"/>
      <c r="F71" s="306"/>
    </row>
    <row r="72" spans="1:6" x14ac:dyDescent="0.2">
      <c r="A72" s="306"/>
      <c r="B72" s="306"/>
      <c r="C72" s="306"/>
      <c r="D72" s="306"/>
      <c r="E72" s="306"/>
      <c r="F72" s="306"/>
    </row>
    <row r="73" spans="1:6" x14ac:dyDescent="0.2">
      <c r="A73" s="306"/>
      <c r="B73" s="306"/>
      <c r="C73" s="306"/>
      <c r="D73" s="306"/>
      <c r="E73" s="306"/>
      <c r="F73" s="306"/>
    </row>
    <row r="74" spans="1:6" x14ac:dyDescent="0.2">
      <c r="A74" s="306"/>
      <c r="B74" s="306"/>
      <c r="C74" s="306"/>
      <c r="D74" s="306"/>
      <c r="E74" s="306"/>
      <c r="F74" s="306"/>
    </row>
    <row r="75" spans="1:6" x14ac:dyDescent="0.2">
      <c r="A75" s="306"/>
      <c r="B75" s="306"/>
      <c r="C75" s="306"/>
      <c r="D75" s="306"/>
      <c r="E75" s="306"/>
      <c r="F75" s="306"/>
    </row>
    <row r="76" spans="1:6" x14ac:dyDescent="0.2">
      <c r="A76" s="306"/>
      <c r="B76" s="306"/>
      <c r="C76" s="306"/>
      <c r="D76" s="306"/>
      <c r="E76" s="306"/>
      <c r="F76" s="306"/>
    </row>
    <row r="77" spans="1:6" x14ac:dyDescent="0.2">
      <c r="A77" s="306"/>
      <c r="B77" s="306"/>
      <c r="C77" s="306"/>
      <c r="D77" s="306"/>
      <c r="E77" s="306"/>
      <c r="F77" s="306"/>
    </row>
    <row r="78" spans="1:6" x14ac:dyDescent="0.2">
      <c r="A78" s="306"/>
      <c r="B78" s="306"/>
      <c r="C78" s="306"/>
      <c r="D78" s="306"/>
      <c r="E78" s="306"/>
      <c r="F78" s="306"/>
    </row>
    <row r="79" spans="1:6" x14ac:dyDescent="0.2">
      <c r="A79" s="306"/>
      <c r="B79" s="306"/>
      <c r="C79" s="306"/>
      <c r="D79" s="306"/>
      <c r="E79" s="306"/>
      <c r="F79" s="306"/>
    </row>
    <row r="80" spans="1:6" x14ac:dyDescent="0.2">
      <c r="A80" s="306"/>
      <c r="B80" s="306"/>
      <c r="C80" s="306"/>
      <c r="D80" s="306"/>
      <c r="E80" s="306"/>
      <c r="F80" s="306"/>
    </row>
    <row r="81" spans="1:6" x14ac:dyDescent="0.2">
      <c r="A81" s="306"/>
      <c r="B81" s="306"/>
      <c r="C81" s="306"/>
      <c r="D81" s="306"/>
      <c r="E81" s="306"/>
      <c r="F81" s="306"/>
    </row>
    <row r="82" spans="1:6" x14ac:dyDescent="0.2">
      <c r="A82" s="306"/>
      <c r="B82" s="306"/>
      <c r="C82" s="306"/>
      <c r="D82" s="306"/>
      <c r="E82" s="306"/>
      <c r="F82" s="306"/>
    </row>
    <row r="83" spans="1:6" x14ac:dyDescent="0.2">
      <c r="A83" s="306"/>
      <c r="B83" s="306"/>
      <c r="C83" s="306"/>
      <c r="D83" s="306"/>
      <c r="E83" s="306"/>
      <c r="F83" s="306"/>
    </row>
    <row r="84" spans="1:6" x14ac:dyDescent="0.2">
      <c r="A84" s="306"/>
      <c r="B84" s="306"/>
      <c r="C84" s="306"/>
      <c r="D84" s="306"/>
      <c r="E84" s="306"/>
      <c r="F84" s="306"/>
    </row>
    <row r="85" spans="1:6" x14ac:dyDescent="0.2">
      <c r="A85" s="306"/>
      <c r="B85" s="306"/>
      <c r="C85" s="306"/>
      <c r="D85" s="306"/>
      <c r="E85" s="306"/>
      <c r="F85" s="306"/>
    </row>
    <row r="86" spans="1:6" x14ac:dyDescent="0.2">
      <c r="A86" s="306"/>
      <c r="B86" s="306"/>
      <c r="C86" s="306"/>
      <c r="D86" s="306"/>
      <c r="E86" s="306"/>
      <c r="F86" s="306"/>
    </row>
    <row r="87" spans="1:6" x14ac:dyDescent="0.2">
      <c r="A87" s="306"/>
      <c r="B87" s="306"/>
      <c r="C87" s="306"/>
      <c r="D87" s="306"/>
      <c r="E87" s="306"/>
      <c r="F87" s="306"/>
    </row>
    <row r="88" spans="1:6" x14ac:dyDescent="0.2">
      <c r="A88" s="306"/>
      <c r="B88" s="306"/>
      <c r="C88" s="306"/>
      <c r="D88" s="306"/>
      <c r="E88" s="306"/>
      <c r="F88" s="306"/>
    </row>
    <row r="89" spans="1:6" x14ac:dyDescent="0.2">
      <c r="A89" s="306"/>
      <c r="B89" s="306"/>
      <c r="C89" s="306"/>
      <c r="D89" s="306"/>
      <c r="E89" s="306"/>
      <c r="F89" s="306"/>
    </row>
    <row r="90" spans="1:6" x14ac:dyDescent="0.2">
      <c r="A90" s="306"/>
      <c r="B90" s="306"/>
      <c r="C90" s="306"/>
      <c r="D90" s="306"/>
      <c r="E90" s="306"/>
      <c r="F90" s="306"/>
    </row>
    <row r="91" spans="1:6" x14ac:dyDescent="0.2">
      <c r="A91" s="306"/>
      <c r="B91" s="306"/>
      <c r="C91" s="306"/>
      <c r="D91" s="306"/>
      <c r="E91" s="306"/>
      <c r="F91" s="306"/>
    </row>
    <row r="92" spans="1:6" x14ac:dyDescent="0.2">
      <c r="A92" s="306"/>
      <c r="B92" s="306"/>
      <c r="C92" s="306"/>
      <c r="D92" s="306"/>
      <c r="E92" s="306"/>
      <c r="F92" s="306"/>
    </row>
    <row r="93" spans="1:6" x14ac:dyDescent="0.2">
      <c r="A93" s="306"/>
      <c r="B93" s="306"/>
      <c r="C93" s="306"/>
      <c r="D93" s="306"/>
      <c r="E93" s="306"/>
      <c r="F93" s="306"/>
    </row>
    <row r="94" spans="1:6" x14ac:dyDescent="0.2">
      <c r="A94" s="306"/>
      <c r="B94" s="306"/>
      <c r="C94" s="306"/>
      <c r="D94" s="306"/>
      <c r="E94" s="306"/>
      <c r="F94" s="306"/>
    </row>
    <row r="95" spans="1:6" x14ac:dyDescent="0.2">
      <c r="A95" s="306"/>
      <c r="B95" s="306"/>
      <c r="C95" s="306"/>
      <c r="D95" s="306"/>
      <c r="E95" s="306"/>
      <c r="F95" s="306"/>
    </row>
    <row r="96" spans="1:6" x14ac:dyDescent="0.2">
      <c r="A96" s="306"/>
      <c r="B96" s="306"/>
      <c r="C96" s="306"/>
      <c r="D96" s="306"/>
      <c r="E96" s="306"/>
      <c r="F96" s="306"/>
    </row>
    <row r="97" spans="1:6" x14ac:dyDescent="0.2">
      <c r="A97" s="306"/>
      <c r="B97" s="306"/>
      <c r="C97" s="306"/>
      <c r="D97" s="306"/>
      <c r="E97" s="306"/>
      <c r="F97" s="306"/>
    </row>
    <row r="98" spans="1:6" x14ac:dyDescent="0.2">
      <c r="A98" s="306"/>
      <c r="B98" s="306"/>
      <c r="C98" s="306"/>
      <c r="D98" s="306"/>
      <c r="E98" s="306"/>
      <c r="F98" s="306"/>
    </row>
    <row r="99" spans="1:6" x14ac:dyDescent="0.2">
      <c r="A99" s="306"/>
      <c r="B99" s="306"/>
      <c r="C99" s="306"/>
      <c r="D99" s="306"/>
      <c r="E99" s="306"/>
      <c r="F99" s="306"/>
    </row>
    <row r="100" spans="1:6" x14ac:dyDescent="0.2">
      <c r="A100" s="306"/>
      <c r="B100" s="306"/>
      <c r="C100" s="306"/>
      <c r="D100" s="306"/>
      <c r="E100" s="306"/>
      <c r="F100" s="306"/>
    </row>
    <row r="101" spans="1:6" x14ac:dyDescent="0.2">
      <c r="A101" s="306"/>
      <c r="B101" s="306"/>
      <c r="C101" s="306"/>
      <c r="D101" s="306"/>
      <c r="E101" s="306"/>
      <c r="F101" s="306"/>
    </row>
    <row r="102" spans="1:6" x14ac:dyDescent="0.2">
      <c r="A102" s="306"/>
      <c r="B102" s="306"/>
      <c r="C102" s="306"/>
      <c r="D102" s="306"/>
      <c r="E102" s="306"/>
      <c r="F102" s="306"/>
    </row>
    <row r="103" spans="1:6" x14ac:dyDescent="0.2">
      <c r="A103" s="306"/>
      <c r="B103" s="306"/>
      <c r="C103" s="306"/>
      <c r="D103" s="306"/>
      <c r="E103" s="306"/>
      <c r="F103" s="306"/>
    </row>
    <row r="104" spans="1:6" x14ac:dyDescent="0.2">
      <c r="A104" s="306"/>
      <c r="B104" s="306"/>
      <c r="C104" s="306"/>
      <c r="D104" s="306"/>
      <c r="E104" s="306"/>
      <c r="F104" s="306"/>
    </row>
    <row r="105" spans="1:6" x14ac:dyDescent="0.2">
      <c r="A105" s="306"/>
      <c r="B105" s="306"/>
      <c r="C105" s="306"/>
      <c r="D105" s="306"/>
      <c r="E105" s="306"/>
      <c r="F105" s="306"/>
    </row>
    <row r="106" spans="1:6" x14ac:dyDescent="0.2">
      <c r="A106" s="306"/>
      <c r="B106" s="306"/>
      <c r="C106" s="306"/>
      <c r="D106" s="306"/>
      <c r="E106" s="306"/>
      <c r="F106" s="306"/>
    </row>
    <row r="107" spans="1:6" x14ac:dyDescent="0.2">
      <c r="A107" s="306"/>
      <c r="B107" s="306"/>
      <c r="C107" s="306"/>
      <c r="D107" s="306"/>
      <c r="E107" s="306"/>
      <c r="F107" s="306"/>
    </row>
    <row r="108" spans="1:6" x14ac:dyDescent="0.2">
      <c r="A108" s="306"/>
      <c r="B108" s="306"/>
      <c r="C108" s="306"/>
      <c r="D108" s="306"/>
      <c r="E108" s="306"/>
      <c r="F108" s="306"/>
    </row>
    <row r="109" spans="1:6" x14ac:dyDescent="0.2">
      <c r="A109" s="306"/>
      <c r="B109" s="306"/>
      <c r="C109" s="306"/>
      <c r="D109" s="306"/>
      <c r="E109" s="306"/>
      <c r="F109" s="306"/>
    </row>
    <row r="110" spans="1:6" x14ac:dyDescent="0.2">
      <c r="A110" s="306"/>
      <c r="B110" s="306"/>
      <c r="C110" s="306"/>
      <c r="D110" s="306"/>
      <c r="E110" s="306"/>
      <c r="F110" s="306"/>
    </row>
    <row r="111" spans="1:6" x14ac:dyDescent="0.2">
      <c r="A111" s="306"/>
      <c r="B111" s="306"/>
      <c r="C111" s="306"/>
      <c r="D111" s="306"/>
      <c r="E111" s="306"/>
      <c r="F111" s="306"/>
    </row>
    <row r="112" spans="1:6" x14ac:dyDescent="0.2">
      <c r="A112" s="306"/>
      <c r="B112" s="306"/>
      <c r="C112" s="306"/>
      <c r="D112" s="306"/>
      <c r="E112" s="306"/>
      <c r="F112" s="306"/>
    </row>
    <row r="113" spans="1:6" x14ac:dyDescent="0.2">
      <c r="A113" s="306"/>
      <c r="B113" s="306"/>
      <c r="C113" s="306"/>
      <c r="D113" s="306"/>
      <c r="E113" s="306"/>
      <c r="F113" s="306"/>
    </row>
    <row r="114" spans="1:6" x14ac:dyDescent="0.2">
      <c r="A114" s="306"/>
      <c r="B114" s="306"/>
      <c r="C114" s="306"/>
      <c r="D114" s="306"/>
      <c r="E114" s="306"/>
      <c r="F114" s="306"/>
    </row>
    <row r="115" spans="1:6" x14ac:dyDescent="0.2">
      <c r="A115" s="306"/>
      <c r="B115" s="306"/>
      <c r="C115" s="306"/>
      <c r="D115" s="306"/>
      <c r="E115" s="306"/>
      <c r="F115" s="306"/>
    </row>
    <row r="116" spans="1:6" x14ac:dyDescent="0.2">
      <c r="A116" s="306"/>
      <c r="B116" s="306"/>
      <c r="C116" s="306"/>
      <c r="D116" s="306"/>
      <c r="E116" s="306"/>
      <c r="F116" s="306"/>
    </row>
    <row r="117" spans="1:6" x14ac:dyDescent="0.2">
      <c r="A117" s="306"/>
      <c r="B117" s="306"/>
      <c r="C117" s="306"/>
      <c r="D117" s="306"/>
      <c r="E117" s="306"/>
      <c r="F117" s="306"/>
    </row>
    <row r="118" spans="1:6" x14ac:dyDescent="0.2">
      <c r="A118" s="306"/>
      <c r="B118" s="306"/>
      <c r="C118" s="306"/>
      <c r="D118" s="306"/>
      <c r="E118" s="306"/>
      <c r="F118" s="306"/>
    </row>
    <row r="119" spans="1:6" x14ac:dyDescent="0.2">
      <c r="A119" s="306"/>
      <c r="B119" s="627"/>
      <c r="C119" s="627"/>
      <c r="D119" s="306"/>
      <c r="E119" s="306"/>
      <c r="F119" s="306"/>
    </row>
    <row r="120" spans="1:6" x14ac:dyDescent="0.2">
      <c r="A120" s="627"/>
      <c r="B120" s="627"/>
      <c r="C120" s="627"/>
      <c r="D120" s="306"/>
      <c r="E120" s="306"/>
      <c r="F120" s="306"/>
    </row>
    <row r="121" spans="1:6" x14ac:dyDescent="0.2">
      <c r="A121" s="627"/>
      <c r="B121" s="627"/>
      <c r="C121" s="627"/>
      <c r="D121" s="306"/>
      <c r="E121" s="306"/>
      <c r="F121" s="306"/>
    </row>
    <row r="122" spans="1:6" x14ac:dyDescent="0.2">
      <c r="A122" s="627"/>
      <c r="B122" s="627"/>
      <c r="C122" s="627"/>
      <c r="D122" s="306"/>
      <c r="E122" s="306"/>
      <c r="F122" s="306"/>
    </row>
    <row r="123" spans="1:6" x14ac:dyDescent="0.2">
      <c r="A123" s="627"/>
      <c r="B123" s="627"/>
      <c r="C123" s="627"/>
      <c r="D123" s="306"/>
      <c r="E123" s="306"/>
      <c r="F123" s="306"/>
    </row>
    <row r="124" spans="1:6" x14ac:dyDescent="0.2">
      <c r="A124" s="627"/>
      <c r="B124" s="627"/>
      <c r="C124" s="627"/>
      <c r="D124" s="306"/>
      <c r="E124" s="306"/>
      <c r="F124" s="507"/>
    </row>
    <row r="125" spans="1:6" x14ac:dyDescent="0.2">
      <c r="A125" s="627"/>
      <c r="B125" s="627"/>
      <c r="C125" s="627"/>
      <c r="D125" s="306"/>
      <c r="E125" s="306"/>
      <c r="F125" s="507" t="s">
        <v>220</v>
      </c>
    </row>
    <row r="126" spans="1:6" x14ac:dyDescent="0.2">
      <c r="A126" s="627"/>
      <c r="B126" s="627"/>
      <c r="C126" s="627"/>
      <c r="D126" s="306"/>
      <c r="E126" s="306"/>
      <c r="F126" s="306"/>
    </row>
    <row r="127" spans="1:6" x14ac:dyDescent="0.2">
      <c r="A127" s="627"/>
      <c r="B127" s="627"/>
      <c r="C127" s="627"/>
      <c r="D127" s="306"/>
      <c r="E127" s="306"/>
    </row>
    <row r="128" spans="1:6" x14ac:dyDescent="0.2">
      <c r="A128" s="627"/>
      <c r="B128" s="627"/>
      <c r="C128" s="627"/>
      <c r="D128" s="306"/>
      <c r="E128" s="306"/>
      <c r="F128" s="306"/>
    </row>
  </sheetData>
  <hyperlinks>
    <hyperlink ref="F2" location="INHALT!A1" display="INHALT!A1" xr:uid="{C52D07AE-26A7-4014-98A3-D594C643ABA6}"/>
  </hyperlinks>
  <printOptions horizontalCentered="1" gridLines="1"/>
  <pageMargins left="0.59055118110236227" right="0.39370078740157483" top="0.59055118110236227" bottom="0.59055118110236227" header="0.51181102362204722" footer="0.39370078740157483"/>
  <pageSetup paperSize="9" firstPageNumber="20" orientation="portrait" r:id="rId1"/>
  <headerFooter alignWithMargins="0">
    <oddFooter>&amp;CSeite &amp;P</oddFooter>
  </headerFooter>
  <colBreaks count="1" manualBreakCount="1">
    <brk id="6" max="1048575" man="1"/>
  </colBreak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92D050"/>
  </sheetPr>
  <dimension ref="A1:U110"/>
  <sheetViews>
    <sheetView tabSelected="1" zoomScaleNormal="100" zoomScaleSheetLayoutView="55" workbookViewId="0">
      <pane xSplit="1" ySplit="5" topLeftCell="B6"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2.75" x14ac:dyDescent="0.2"/>
  <cols>
    <col min="1" max="1" width="5.7109375" style="21" customWidth="1"/>
    <col min="2" max="2" width="25.42578125" style="21" customWidth="1"/>
    <col min="3" max="3" width="10" style="21" customWidth="1"/>
    <col min="4" max="4" width="11.28515625" style="21" customWidth="1"/>
    <col min="5" max="5" width="12.5703125" style="22" customWidth="1"/>
    <col min="6" max="6" width="10.5703125" style="21" bestFit="1" customWidth="1"/>
    <col min="7" max="7" width="14.42578125" style="22" customWidth="1"/>
    <col min="8" max="8" width="9.85546875" style="19" customWidth="1"/>
    <col min="9" max="9" width="11.5703125" style="19" customWidth="1"/>
    <col min="10" max="10" width="10.7109375" style="19" customWidth="1"/>
    <col min="11" max="11" width="10.42578125" style="19" customWidth="1"/>
    <col min="12" max="12" width="13" style="19" customWidth="1"/>
    <col min="13" max="13" width="11.42578125" style="19"/>
    <col min="14" max="14" width="12.28515625" style="19" customWidth="1"/>
    <col min="15" max="15" width="10.7109375" style="19" customWidth="1"/>
    <col min="16" max="16" width="10.5703125" style="19" customWidth="1"/>
    <col min="17" max="17" width="13.140625" style="19" customWidth="1"/>
    <col min="18" max="18" width="10.140625" style="19" bestFit="1" customWidth="1"/>
    <col min="19" max="19" width="12.28515625" style="19" customWidth="1"/>
    <col min="20" max="20" width="10.5703125" style="19" customWidth="1"/>
    <col min="21" max="21" width="5.42578125" customWidth="1"/>
    <col min="22" max="16384" width="11.42578125" style="19"/>
  </cols>
  <sheetData>
    <row r="1" spans="1:21" ht="3" customHeight="1" x14ac:dyDescent="0.2">
      <c r="A1" s="163"/>
      <c r="B1" s="163"/>
      <c r="C1" s="163">
        <v>5</v>
      </c>
      <c r="D1" s="163">
        <v>6</v>
      </c>
      <c r="E1" s="163">
        <v>7</v>
      </c>
      <c r="F1" s="163">
        <v>8</v>
      </c>
      <c r="G1" s="163">
        <v>9</v>
      </c>
      <c r="H1" s="746">
        <v>10</v>
      </c>
      <c r="I1" s="746">
        <v>11</v>
      </c>
      <c r="J1" s="746">
        <v>12</v>
      </c>
      <c r="K1" s="746">
        <v>13</v>
      </c>
      <c r="L1" s="746">
        <v>14</v>
      </c>
      <c r="M1" s="746">
        <v>15</v>
      </c>
      <c r="N1" s="746">
        <v>16</v>
      </c>
      <c r="O1" s="746">
        <v>17</v>
      </c>
      <c r="P1" s="746">
        <v>18</v>
      </c>
      <c r="Q1" s="746">
        <v>19</v>
      </c>
      <c r="R1" s="746">
        <v>20</v>
      </c>
      <c r="S1" s="746">
        <v>21</v>
      </c>
      <c r="T1" s="746">
        <v>22</v>
      </c>
    </row>
    <row r="2" spans="1:21" ht="30" customHeight="1" x14ac:dyDescent="0.25">
      <c r="A2" s="1033" t="s">
        <v>460</v>
      </c>
      <c r="B2" s="1033"/>
      <c r="D2" s="165"/>
      <c r="E2" s="768" t="s">
        <v>394</v>
      </c>
      <c r="F2" s="165"/>
      <c r="G2" s="166"/>
      <c r="I2" s="746"/>
      <c r="J2" s="820" t="s">
        <v>429</v>
      </c>
      <c r="K2" s="768" t="s">
        <v>394</v>
      </c>
      <c r="L2" s="163"/>
      <c r="M2" s="21"/>
      <c r="N2" s="165"/>
      <c r="Q2" s="166"/>
      <c r="S2" s="746"/>
      <c r="T2" s="820" t="s">
        <v>429</v>
      </c>
      <c r="U2" s="36"/>
    </row>
    <row r="3" spans="1:21" ht="8.4499999999999993" customHeight="1" x14ac:dyDescent="0.25">
      <c r="A3" s="167"/>
      <c r="B3" s="163"/>
      <c r="C3" s="164"/>
      <c r="D3" s="165"/>
      <c r="E3" s="166"/>
      <c r="F3" s="165"/>
      <c r="G3" s="166"/>
      <c r="H3" s="746"/>
      <c r="I3" s="746"/>
      <c r="J3" s="746"/>
      <c r="K3" s="167"/>
      <c r="L3" s="163"/>
      <c r="M3" s="164"/>
      <c r="N3" s="165"/>
      <c r="O3" s="166"/>
      <c r="P3" s="165"/>
      <c r="Q3" s="166"/>
      <c r="R3" s="746"/>
      <c r="S3" s="746"/>
      <c r="T3" s="746"/>
      <c r="U3" s="36"/>
    </row>
    <row r="4" spans="1:21" ht="57.75" customHeight="1" x14ac:dyDescent="0.2">
      <c r="A4" s="142" t="s">
        <v>97</v>
      </c>
      <c r="B4" s="142" t="s">
        <v>14</v>
      </c>
      <c r="C4" s="168" t="s">
        <v>383</v>
      </c>
      <c r="D4" s="730" t="s">
        <v>400</v>
      </c>
      <c r="E4" s="730" t="s">
        <v>223</v>
      </c>
      <c r="F4" s="730" t="s">
        <v>384</v>
      </c>
      <c r="G4" s="980" t="s">
        <v>399</v>
      </c>
      <c r="H4" s="730" t="s">
        <v>388</v>
      </c>
      <c r="I4" s="730" t="s">
        <v>389</v>
      </c>
      <c r="J4" s="730" t="s">
        <v>398</v>
      </c>
      <c r="K4" s="730" t="s">
        <v>395</v>
      </c>
      <c r="L4" s="980" t="s">
        <v>380</v>
      </c>
      <c r="M4" s="730" t="s">
        <v>381</v>
      </c>
      <c r="N4" s="730" t="s">
        <v>382</v>
      </c>
      <c r="O4" s="730" t="s">
        <v>396</v>
      </c>
      <c r="P4" s="730" t="s">
        <v>390</v>
      </c>
      <c r="Q4" s="731" t="s">
        <v>391</v>
      </c>
      <c r="R4" s="730" t="s">
        <v>392</v>
      </c>
      <c r="S4" s="730" t="s">
        <v>393</v>
      </c>
      <c r="T4" s="730" t="s">
        <v>397</v>
      </c>
      <c r="U4" s="142" t="s">
        <v>97</v>
      </c>
    </row>
    <row r="5" spans="1:21" ht="24" x14ac:dyDescent="0.2">
      <c r="A5" s="169"/>
      <c r="B5" s="169"/>
      <c r="C5" s="734" t="s">
        <v>221</v>
      </c>
      <c r="D5" s="734" t="s">
        <v>207</v>
      </c>
      <c r="E5" s="734" t="s">
        <v>222</v>
      </c>
      <c r="F5" s="734" t="s">
        <v>221</v>
      </c>
      <c r="G5" s="734" t="s">
        <v>221</v>
      </c>
      <c r="H5" s="734" t="s">
        <v>221</v>
      </c>
      <c r="I5" s="734" t="s">
        <v>221</v>
      </c>
      <c r="J5" s="734" t="s">
        <v>221</v>
      </c>
      <c r="K5" s="762" t="s">
        <v>387</v>
      </c>
      <c r="L5" s="762" t="s">
        <v>387</v>
      </c>
      <c r="M5" s="762" t="s">
        <v>387</v>
      </c>
      <c r="N5" s="762" t="s">
        <v>387</v>
      </c>
      <c r="O5" s="762" t="s">
        <v>387</v>
      </c>
      <c r="P5" s="735" t="s">
        <v>386</v>
      </c>
      <c r="Q5" s="735" t="s">
        <v>386</v>
      </c>
      <c r="R5" s="735" t="s">
        <v>386</v>
      </c>
      <c r="S5" s="735" t="s">
        <v>386</v>
      </c>
      <c r="T5" s="735" t="s">
        <v>386</v>
      </c>
      <c r="U5" s="785"/>
    </row>
    <row r="6" spans="1:21" ht="7.5" customHeight="1" x14ac:dyDescent="0.2">
      <c r="A6" s="170"/>
      <c r="B6" s="170"/>
      <c r="C6" s="170"/>
      <c r="D6" s="171"/>
      <c r="E6" s="170"/>
      <c r="F6" s="171"/>
      <c r="G6" s="170"/>
      <c r="H6" s="746"/>
      <c r="I6" s="746"/>
      <c r="J6" s="746"/>
      <c r="K6" s="746"/>
      <c r="L6" s="746"/>
      <c r="M6" s="746"/>
      <c r="N6" s="746"/>
      <c r="O6" s="746"/>
      <c r="P6" s="746"/>
      <c r="Q6" s="746"/>
      <c r="R6" s="746"/>
      <c r="S6" s="746"/>
      <c r="T6" s="746"/>
      <c r="U6" s="170"/>
    </row>
    <row r="7" spans="1:21" ht="13.15" customHeight="1" x14ac:dyDescent="0.2">
      <c r="A7" s="42">
        <v>10</v>
      </c>
      <c r="B7" s="626" t="s">
        <v>35</v>
      </c>
      <c r="C7" s="767">
        <v>77.231530983723303</v>
      </c>
      <c r="D7" s="624">
        <v>605</v>
      </c>
      <c r="E7" s="683">
        <v>783.35880733415081</v>
      </c>
      <c r="F7" s="172">
        <v>57.686337727263968</v>
      </c>
      <c r="G7" s="732">
        <v>40.116797297258131</v>
      </c>
      <c r="H7" s="732">
        <v>8.2240717615669681</v>
      </c>
      <c r="I7" s="732">
        <v>1.8407694654717512</v>
      </c>
      <c r="J7" s="745">
        <v>9.4803520294205992</v>
      </c>
      <c r="K7" s="747">
        <v>0.74692728465296743</v>
      </c>
      <c r="L7" s="747">
        <v>0.51943547908836385</v>
      </c>
      <c r="M7" s="747">
        <v>0.10648593465407552</v>
      </c>
      <c r="N7" s="747">
        <v>2.3834429306596253E-2</v>
      </c>
      <c r="O7" s="756">
        <v>0.12275235138636061</v>
      </c>
      <c r="P7" s="748">
        <v>953.49318557461095</v>
      </c>
      <c r="Q7" s="748">
        <v>663.08755863236581</v>
      </c>
      <c r="R7" s="748">
        <v>135.93507043912345</v>
      </c>
      <c r="S7" s="748">
        <v>30.425941578045478</v>
      </c>
      <c r="T7" s="748">
        <v>156.70003354414214</v>
      </c>
      <c r="U7" s="113">
        <v>10</v>
      </c>
    </row>
    <row r="8" spans="1:21" ht="13.15" customHeight="1" x14ac:dyDescent="0.2">
      <c r="A8" s="42">
        <v>11</v>
      </c>
      <c r="B8" s="626" t="s">
        <v>36</v>
      </c>
      <c r="C8" s="767">
        <v>54.182636098424055</v>
      </c>
      <c r="D8" s="624">
        <v>1315</v>
      </c>
      <c r="E8" s="683">
        <v>2426.9767857201909</v>
      </c>
      <c r="F8" s="172">
        <v>44.992838791577618</v>
      </c>
      <c r="G8" s="732">
        <v>18.028731450003249</v>
      </c>
      <c r="H8" s="732">
        <v>8.8845087318461431</v>
      </c>
      <c r="I8" s="732">
        <v>0.14988765500076942</v>
      </c>
      <c r="J8" s="745">
        <v>0.15540091999952299</v>
      </c>
      <c r="K8" s="747">
        <v>0.83039220738258379</v>
      </c>
      <c r="L8" s="747">
        <v>0.33274002057141749</v>
      </c>
      <c r="M8" s="747">
        <v>0.16397335699406024</v>
      </c>
      <c r="N8" s="747">
        <v>2.7663411342426182E-3</v>
      </c>
      <c r="O8" s="756">
        <v>2.8680944891133296E-3</v>
      </c>
      <c r="P8" s="748">
        <v>342.15086533519099</v>
      </c>
      <c r="Q8" s="748">
        <v>137.10061939165968</v>
      </c>
      <c r="R8" s="748">
        <v>67.562804044457366</v>
      </c>
      <c r="S8" s="748">
        <v>1.1398300760514786</v>
      </c>
      <c r="T8" s="748">
        <v>1.181756045623749</v>
      </c>
      <c r="U8" s="113">
        <v>11</v>
      </c>
    </row>
    <row r="9" spans="1:21" ht="13.15" customHeight="1" x14ac:dyDescent="0.2">
      <c r="A9" s="42">
        <v>12</v>
      </c>
      <c r="B9" s="626" t="s">
        <v>88</v>
      </c>
      <c r="C9" s="767">
        <v>66.269037603862515</v>
      </c>
      <c r="D9" s="624">
        <v>2545</v>
      </c>
      <c r="E9" s="683">
        <v>3840.4058547119503</v>
      </c>
      <c r="F9" s="172">
        <v>48.225248844999911</v>
      </c>
      <c r="G9" s="732">
        <v>21.203955695007664</v>
      </c>
      <c r="H9" s="732">
        <v>17.672436363862886</v>
      </c>
      <c r="I9" s="732">
        <v>0.36000476499977146</v>
      </c>
      <c r="J9" s="745">
        <v>1.13476299999439E-2</v>
      </c>
      <c r="K9" s="747">
        <v>0.72771916703056339</v>
      </c>
      <c r="L9" s="747">
        <v>0.31996776264895965</v>
      </c>
      <c r="M9" s="747">
        <v>0.26667712408174221</v>
      </c>
      <c r="N9" s="747">
        <v>5.4324731128853523E-3</v>
      </c>
      <c r="O9" s="756">
        <v>1.7123577480899615E-4</v>
      </c>
      <c r="P9" s="748">
        <v>189.49017227897804</v>
      </c>
      <c r="Q9" s="748">
        <v>83.316132396886701</v>
      </c>
      <c r="R9" s="748">
        <v>69.439828541700919</v>
      </c>
      <c r="S9" s="748">
        <v>1.4145570333979234</v>
      </c>
      <c r="T9" s="748">
        <v>4.458793713141021E-2</v>
      </c>
      <c r="U9" s="113">
        <v>12</v>
      </c>
    </row>
    <row r="10" spans="1:21" ht="13.15" customHeight="1" x14ac:dyDescent="0.2">
      <c r="A10" s="42">
        <v>13</v>
      </c>
      <c r="B10" s="626" t="s">
        <v>37</v>
      </c>
      <c r="C10" s="767">
        <v>41.664372658776514</v>
      </c>
      <c r="D10" s="624">
        <v>380</v>
      </c>
      <c r="E10" s="683">
        <v>912.05021400929172</v>
      </c>
      <c r="F10" s="172">
        <v>23.285208609990573</v>
      </c>
      <c r="G10" s="732">
        <v>2.3820599549928998</v>
      </c>
      <c r="H10" s="732">
        <v>10.21779868064452</v>
      </c>
      <c r="I10" s="732">
        <v>3.4490637337147652</v>
      </c>
      <c r="J10" s="745">
        <v>4.7123016344266508</v>
      </c>
      <c r="K10" s="747">
        <v>0.55887577621033957</v>
      </c>
      <c r="L10" s="747">
        <v>5.7172586624585207E-2</v>
      </c>
      <c r="M10" s="747">
        <v>0.24524067035225508</v>
      </c>
      <c r="N10" s="747">
        <v>8.2782087275427324E-2</v>
      </c>
      <c r="O10" s="756">
        <v>0.11310146616197794</v>
      </c>
      <c r="P10" s="748">
        <v>612.76864763133085</v>
      </c>
      <c r="Q10" s="748">
        <v>62.685788289286833</v>
      </c>
      <c r="R10" s="748">
        <v>268.88943896432949</v>
      </c>
      <c r="S10" s="748">
        <v>90.764835097756972</v>
      </c>
      <c r="T10" s="748">
        <v>124.00793774806975</v>
      </c>
      <c r="U10" s="113">
        <v>13</v>
      </c>
    </row>
    <row r="11" spans="1:21" ht="13.15" customHeight="1" x14ac:dyDescent="0.2">
      <c r="A11" s="42">
        <v>14</v>
      </c>
      <c r="B11" s="626" t="s">
        <v>38</v>
      </c>
      <c r="C11" s="767">
        <v>57.374309151323715</v>
      </c>
      <c r="D11" s="624">
        <v>2725</v>
      </c>
      <c r="E11" s="683">
        <v>4749.5125262647807</v>
      </c>
      <c r="F11" s="172">
        <v>37.719312102170903</v>
      </c>
      <c r="G11" s="732">
        <v>17.943213333753</v>
      </c>
      <c r="H11" s="732">
        <v>12.896334424610467</v>
      </c>
      <c r="I11" s="732">
        <v>0.94763283458419567</v>
      </c>
      <c r="J11" s="745">
        <v>5.8110297899581544</v>
      </c>
      <c r="K11" s="747">
        <v>0.6574251204086291</v>
      </c>
      <c r="L11" s="747">
        <v>0.31273951005541689</v>
      </c>
      <c r="M11" s="747">
        <v>0.22477541978931051</v>
      </c>
      <c r="N11" s="747">
        <v>1.6516675295990598E-2</v>
      </c>
      <c r="O11" s="756">
        <v>0.10128278450606991</v>
      </c>
      <c r="P11" s="748">
        <v>138.41949395292076</v>
      </c>
      <c r="Q11" s="748">
        <v>65.846654435790825</v>
      </c>
      <c r="R11" s="748">
        <v>47.325997888478774</v>
      </c>
      <c r="S11" s="748">
        <v>3.4775516865475073</v>
      </c>
      <c r="T11" s="748">
        <v>21.32487996314919</v>
      </c>
      <c r="U11" s="113">
        <v>14</v>
      </c>
    </row>
    <row r="12" spans="1:21" ht="13.15" customHeight="1" x14ac:dyDescent="0.2">
      <c r="A12" s="42">
        <v>15</v>
      </c>
      <c r="B12" s="626" t="s">
        <v>39</v>
      </c>
      <c r="C12" s="767">
        <v>553.64529284940886</v>
      </c>
      <c r="D12" s="624">
        <v>1200</v>
      </c>
      <c r="E12" s="683">
        <v>216.74527274024871</v>
      </c>
      <c r="F12" s="172">
        <v>97.904175215720443</v>
      </c>
      <c r="G12" s="732">
        <v>59.029886835822495</v>
      </c>
      <c r="H12" s="732">
        <v>29.459900690256262</v>
      </c>
      <c r="I12" s="732">
        <v>313.71531878380694</v>
      </c>
      <c r="J12" s="745">
        <v>112.56589815962516</v>
      </c>
      <c r="K12" s="747">
        <v>0.1768355596628369</v>
      </c>
      <c r="L12" s="747">
        <v>0.10662040768380304</v>
      </c>
      <c r="M12" s="747">
        <v>5.321078508341863E-2</v>
      </c>
      <c r="N12" s="747">
        <v>0.56663593610491925</v>
      </c>
      <c r="O12" s="756">
        <v>0.20331771914882515</v>
      </c>
      <c r="P12" s="748">
        <v>815.86812679767036</v>
      </c>
      <c r="Q12" s="748">
        <v>491.91572363185418</v>
      </c>
      <c r="R12" s="748">
        <v>245.4991724188022</v>
      </c>
      <c r="S12" s="748">
        <v>2614.2943231983909</v>
      </c>
      <c r="T12" s="748">
        <v>938.04915133020972</v>
      </c>
      <c r="U12" s="113">
        <v>15</v>
      </c>
    </row>
    <row r="13" spans="1:21" ht="13.15" customHeight="1" x14ac:dyDescent="0.2">
      <c r="A13" s="42">
        <v>16</v>
      </c>
      <c r="B13" s="626" t="s">
        <v>96</v>
      </c>
      <c r="C13" s="767">
        <v>143.82398746520136</v>
      </c>
      <c r="D13" s="624">
        <v>2980</v>
      </c>
      <c r="E13" s="683">
        <v>2071.9770411879454</v>
      </c>
      <c r="F13" s="172">
        <v>98.82661424750313</v>
      </c>
      <c r="G13" s="732">
        <v>34.772539674392817</v>
      </c>
      <c r="H13" s="732">
        <v>19.335381047930632</v>
      </c>
      <c r="I13" s="732">
        <v>23.305717189984993</v>
      </c>
      <c r="J13" s="745">
        <v>2.3562749797825946</v>
      </c>
      <c r="K13" s="747">
        <v>0.68713582476229518</v>
      </c>
      <c r="L13" s="747">
        <v>0.24177148949375457</v>
      </c>
      <c r="M13" s="747">
        <v>0.13443780407359993</v>
      </c>
      <c r="N13" s="747">
        <v>0.16204332532237628</v>
      </c>
      <c r="O13" s="756">
        <v>1.6383045841728609E-2</v>
      </c>
      <c r="P13" s="748">
        <v>331.63293371645346</v>
      </c>
      <c r="Q13" s="748">
        <v>116.68637474628463</v>
      </c>
      <c r="R13" s="748">
        <v>64.883829019901455</v>
      </c>
      <c r="S13" s="748">
        <v>78.207104664379173</v>
      </c>
      <c r="T13" s="748">
        <v>7.9069630194046798</v>
      </c>
      <c r="U13" s="113">
        <v>16</v>
      </c>
    </row>
    <row r="14" spans="1:21" ht="13.15" customHeight="1" x14ac:dyDescent="0.2">
      <c r="A14" s="42">
        <v>17</v>
      </c>
      <c r="B14" s="626" t="s">
        <v>40</v>
      </c>
      <c r="C14" s="767">
        <v>57.70140698288143</v>
      </c>
      <c r="D14" s="624">
        <v>3715</v>
      </c>
      <c r="E14" s="683">
        <v>6438.3178751640289</v>
      </c>
      <c r="F14" s="172">
        <v>44.439150985000779</v>
      </c>
      <c r="G14" s="732">
        <v>2.4180694549989208</v>
      </c>
      <c r="H14" s="732">
        <v>9.5233168928814482</v>
      </c>
      <c r="I14" s="732">
        <v>3.7389391049992069</v>
      </c>
      <c r="J14" s="745">
        <v>0</v>
      </c>
      <c r="K14" s="747">
        <v>0.77015714708975413</v>
      </c>
      <c r="L14" s="747">
        <v>4.1906594335148567E-2</v>
      </c>
      <c r="M14" s="747">
        <v>0.16504479510710682</v>
      </c>
      <c r="N14" s="747">
        <v>6.4798057803139131E-2</v>
      </c>
      <c r="O14" s="756">
        <v>0</v>
      </c>
      <c r="P14" s="748">
        <v>119.6208640242282</v>
      </c>
      <c r="Q14" s="748">
        <v>6.5089352759055741</v>
      </c>
      <c r="R14" s="748">
        <v>25.634769563610899</v>
      </c>
      <c r="S14" s="748">
        <v>10.064439044412401</v>
      </c>
      <c r="T14" s="748">
        <v>0</v>
      </c>
      <c r="U14" s="113">
        <v>17</v>
      </c>
    </row>
    <row r="15" spans="1:21" ht="13.15" customHeight="1" x14ac:dyDescent="0.2">
      <c r="A15" s="42">
        <v>21</v>
      </c>
      <c r="B15" s="626" t="s">
        <v>41</v>
      </c>
      <c r="C15" s="767">
        <v>32.990827177345274</v>
      </c>
      <c r="D15" s="624">
        <v>1815</v>
      </c>
      <c r="E15" s="683">
        <v>5501.529228846849</v>
      </c>
      <c r="F15" s="172">
        <v>24.969703405016702</v>
      </c>
      <c r="G15" s="732">
        <v>0</v>
      </c>
      <c r="H15" s="732">
        <v>6.6818637840987529</v>
      </c>
      <c r="I15" s="732">
        <v>1.3392599882298171</v>
      </c>
      <c r="J15" s="745">
        <v>0</v>
      </c>
      <c r="K15" s="747">
        <v>0.75686806125804995</v>
      </c>
      <c r="L15" s="747">
        <v>0</v>
      </c>
      <c r="M15" s="747">
        <v>0.20253701879555094</v>
      </c>
      <c r="N15" s="747">
        <v>4.0594919946399036E-2</v>
      </c>
      <c r="O15" s="756">
        <v>0</v>
      </c>
      <c r="P15" s="748">
        <v>137.57412344361819</v>
      </c>
      <c r="Q15" s="748">
        <v>0</v>
      </c>
      <c r="R15" s="748">
        <v>36.814676496411863</v>
      </c>
      <c r="S15" s="748">
        <v>7.3788429103571191</v>
      </c>
      <c r="T15" s="748">
        <v>0</v>
      </c>
      <c r="U15" s="113">
        <v>21</v>
      </c>
    </row>
    <row r="16" spans="1:21" ht="13.15" customHeight="1" x14ac:dyDescent="0.2">
      <c r="A16" s="42">
        <v>22</v>
      </c>
      <c r="B16" s="626" t="s">
        <v>42</v>
      </c>
      <c r="C16" s="767">
        <v>33.974043578226642</v>
      </c>
      <c r="D16" s="624">
        <v>1615</v>
      </c>
      <c r="E16" s="683">
        <v>4753.629035299833</v>
      </c>
      <c r="F16" s="172">
        <v>18.803326347413822</v>
      </c>
      <c r="G16" s="732">
        <v>4.4666864606552503E-2</v>
      </c>
      <c r="H16" s="732">
        <v>14.322707262320318</v>
      </c>
      <c r="I16" s="732">
        <v>0.84800996849249666</v>
      </c>
      <c r="J16" s="745">
        <v>0</v>
      </c>
      <c r="K16" s="747">
        <v>0.55346153613179383</v>
      </c>
      <c r="L16" s="747">
        <v>1.3147350124428137E-3</v>
      </c>
      <c r="M16" s="747">
        <v>0.42157793873848698</v>
      </c>
      <c r="N16" s="747">
        <v>2.4960525129719063E-2</v>
      </c>
      <c r="O16" s="756">
        <v>0</v>
      </c>
      <c r="P16" s="748">
        <v>116.42926530906391</v>
      </c>
      <c r="Q16" s="748">
        <v>0.27657501304366877</v>
      </c>
      <c r="R16" s="748">
        <v>88.685493884336339</v>
      </c>
      <c r="S16" s="748">
        <v>5.2508357182197933</v>
      </c>
      <c r="T16" s="748">
        <v>0</v>
      </c>
      <c r="U16" s="113">
        <v>22</v>
      </c>
    </row>
    <row r="17" spans="1:21" ht="13.15" customHeight="1" x14ac:dyDescent="0.2">
      <c r="A17" s="42">
        <v>23</v>
      </c>
      <c r="B17" s="626" t="s">
        <v>43</v>
      </c>
      <c r="C17" s="767">
        <v>122.29769517546826</v>
      </c>
      <c r="D17" s="624">
        <v>4030</v>
      </c>
      <c r="E17" s="683">
        <v>3295.2378981614524</v>
      </c>
      <c r="F17" s="172">
        <v>83.284276615523879</v>
      </c>
      <c r="G17" s="732">
        <v>26.879514131280775</v>
      </c>
      <c r="H17" s="732">
        <v>21.75298717924419</v>
      </c>
      <c r="I17" s="732">
        <v>16.677270379945945</v>
      </c>
      <c r="J17" s="745">
        <v>0.58316100075425403</v>
      </c>
      <c r="K17" s="747">
        <v>0.68099628939065981</v>
      </c>
      <c r="L17" s="747">
        <v>0.21978757729420029</v>
      </c>
      <c r="M17" s="747">
        <v>0.17786915074755741</v>
      </c>
      <c r="N17" s="747">
        <v>0.13636618708159631</v>
      </c>
      <c r="O17" s="756">
        <v>4.7683727801865437E-3</v>
      </c>
      <c r="P17" s="748">
        <v>206.6607360186697</v>
      </c>
      <c r="Q17" s="748">
        <v>66.69854623146594</v>
      </c>
      <c r="R17" s="748">
        <v>53.977635680506673</v>
      </c>
      <c r="S17" s="748">
        <v>41.382804913017232</v>
      </c>
      <c r="T17" s="748">
        <v>1.4470496296631614</v>
      </c>
      <c r="U17" s="113">
        <v>23</v>
      </c>
    </row>
    <row r="18" spans="1:21" ht="13.15" customHeight="1" x14ac:dyDescent="0.2">
      <c r="A18" s="42">
        <v>24</v>
      </c>
      <c r="B18" s="626" t="s">
        <v>44</v>
      </c>
      <c r="C18" s="767">
        <v>227.21462666000892</v>
      </c>
      <c r="D18" s="624">
        <v>6835</v>
      </c>
      <c r="E18" s="683">
        <v>3008.1690164372676</v>
      </c>
      <c r="F18" s="172">
        <v>105.71838390134788</v>
      </c>
      <c r="G18" s="732">
        <v>2.5346846450072449</v>
      </c>
      <c r="H18" s="732">
        <v>40.326444701326487</v>
      </c>
      <c r="I18" s="732">
        <v>79.778601640961</v>
      </c>
      <c r="J18" s="745">
        <v>1.3911964163734987</v>
      </c>
      <c r="K18" s="747">
        <v>0.46527983455721306</v>
      </c>
      <c r="L18" s="747">
        <v>1.1155464250987695E-2</v>
      </c>
      <c r="M18" s="747">
        <v>0.17748172859341793</v>
      </c>
      <c r="N18" s="747">
        <v>0.35111560736068798</v>
      </c>
      <c r="O18" s="756">
        <v>6.1228294886807883E-3</v>
      </c>
      <c r="P18" s="748">
        <v>154.67210519582719</v>
      </c>
      <c r="Q18" s="748">
        <v>3.7083901170552229</v>
      </c>
      <c r="R18" s="748">
        <v>58.999919094844898</v>
      </c>
      <c r="S18" s="748">
        <v>116.72070466856036</v>
      </c>
      <c r="T18" s="748">
        <v>2.0354007554842704</v>
      </c>
      <c r="U18" s="113">
        <v>24</v>
      </c>
    </row>
    <row r="19" spans="1:21" ht="13.15" customHeight="1" x14ac:dyDescent="0.2">
      <c r="A19" s="42">
        <v>25</v>
      </c>
      <c r="B19" s="626" t="s">
        <v>170</v>
      </c>
      <c r="C19" s="767">
        <v>129.00554234542489</v>
      </c>
      <c r="D19" s="624">
        <v>1940</v>
      </c>
      <c r="E19" s="683">
        <v>1503.8113593642831</v>
      </c>
      <c r="F19" s="172">
        <v>112.93492011001683</v>
      </c>
      <c r="G19" s="732">
        <v>1.585114245003292</v>
      </c>
      <c r="H19" s="732">
        <v>15.335737206486343</v>
      </c>
      <c r="I19" s="732">
        <v>0.72545400685239281</v>
      </c>
      <c r="J19" s="745">
        <v>9.4310220692963194E-3</v>
      </c>
      <c r="K19" s="747">
        <v>0.87542688520794398</v>
      </c>
      <c r="L19" s="747">
        <v>1.2287179420237578E-2</v>
      </c>
      <c r="M19" s="747">
        <v>0.11887657636773012</v>
      </c>
      <c r="N19" s="747">
        <v>5.6234328670152723E-3</v>
      </c>
      <c r="O19" s="756">
        <v>7.3105557310428111E-5</v>
      </c>
      <c r="P19" s="748">
        <v>582.13876345369499</v>
      </c>
      <c r="Q19" s="748">
        <v>8.1706919845530521</v>
      </c>
      <c r="R19" s="748">
        <v>79.050191786012078</v>
      </c>
      <c r="S19" s="748">
        <v>3.7394536435690351</v>
      </c>
      <c r="T19" s="748">
        <v>4.8613515821115054E-2</v>
      </c>
      <c r="U19" s="113">
        <v>25</v>
      </c>
    </row>
    <row r="20" spans="1:21" ht="13.15" customHeight="1" x14ac:dyDescent="0.2">
      <c r="A20" s="42">
        <v>26</v>
      </c>
      <c r="B20" s="626" t="s">
        <v>297</v>
      </c>
      <c r="C20" s="767">
        <v>18.393647530619852</v>
      </c>
      <c r="D20" s="624">
        <v>2815</v>
      </c>
      <c r="E20" s="683">
        <v>15304.196708748917</v>
      </c>
      <c r="F20" s="172">
        <v>14.595735795004444</v>
      </c>
      <c r="G20" s="732">
        <v>0.57968181999738999</v>
      </c>
      <c r="H20" s="732">
        <v>3.5332564406136675</v>
      </c>
      <c r="I20" s="732">
        <v>0.26465529500174068</v>
      </c>
      <c r="J20" s="745">
        <v>0</v>
      </c>
      <c r="K20" s="747">
        <v>0.79352046790648589</v>
      </c>
      <c r="L20" s="747">
        <v>3.1515327181973848E-2</v>
      </c>
      <c r="M20" s="747">
        <v>0.19209112465224018</v>
      </c>
      <c r="N20" s="747">
        <v>1.4388407441273938E-2</v>
      </c>
      <c r="O20" s="756">
        <v>0</v>
      </c>
      <c r="P20" s="748">
        <v>51.849860728257354</v>
      </c>
      <c r="Q20" s="748">
        <v>2.059260461802451</v>
      </c>
      <c r="R20" s="748">
        <v>12.551532648716403</v>
      </c>
      <c r="S20" s="748">
        <v>0.94016090586764001</v>
      </c>
      <c r="T20" s="748">
        <v>0</v>
      </c>
      <c r="U20" s="113">
        <v>26</v>
      </c>
    </row>
    <row r="21" spans="1:21" ht="13.15" customHeight="1" x14ac:dyDescent="0.2">
      <c r="A21" s="42">
        <v>31</v>
      </c>
      <c r="B21" s="626" t="s">
        <v>45</v>
      </c>
      <c r="C21" s="767">
        <v>74.05070487301299</v>
      </c>
      <c r="D21" s="624">
        <v>4060</v>
      </c>
      <c r="E21" s="683">
        <v>5482.7297146763885</v>
      </c>
      <c r="F21" s="172">
        <v>44.973231079136454</v>
      </c>
      <c r="G21" s="732">
        <v>1.8769629691442702</v>
      </c>
      <c r="H21" s="732">
        <v>15.201649376648806</v>
      </c>
      <c r="I21" s="732">
        <v>9.3560378114328326</v>
      </c>
      <c r="J21" s="745">
        <v>4.5197866057948808</v>
      </c>
      <c r="K21" s="747">
        <v>0.60733022266647563</v>
      </c>
      <c r="L21" s="747">
        <v>2.5346996660774661E-2</v>
      </c>
      <c r="M21" s="747">
        <v>0.20528703140257196</v>
      </c>
      <c r="N21" s="747">
        <v>0.12634637073984886</v>
      </c>
      <c r="O21" s="756">
        <v>6.1036375191103283E-2</v>
      </c>
      <c r="P21" s="748">
        <v>110.77150512102574</v>
      </c>
      <c r="Q21" s="748">
        <v>4.6230615003553446</v>
      </c>
      <c r="R21" s="748">
        <v>37.442486149381295</v>
      </c>
      <c r="S21" s="748">
        <v>23.044428106977421</v>
      </c>
      <c r="T21" s="748">
        <v>11.132479324617933</v>
      </c>
      <c r="U21" s="113">
        <v>31</v>
      </c>
    </row>
    <row r="22" spans="1:21" ht="13.15" customHeight="1" x14ac:dyDescent="0.2">
      <c r="A22" s="42">
        <v>32</v>
      </c>
      <c r="B22" s="626" t="s">
        <v>46</v>
      </c>
      <c r="C22" s="767">
        <v>73.190129944505074</v>
      </c>
      <c r="D22" s="624">
        <v>6225</v>
      </c>
      <c r="E22" s="683">
        <v>8505.2451809007289</v>
      </c>
      <c r="F22" s="172">
        <v>57.319155040098622</v>
      </c>
      <c r="G22" s="732">
        <v>2.4168173853920503</v>
      </c>
      <c r="H22" s="732">
        <v>14.325433210482704</v>
      </c>
      <c r="I22" s="732">
        <v>1.5455416939237432</v>
      </c>
      <c r="J22" s="745">
        <v>0</v>
      </c>
      <c r="K22" s="747">
        <v>0.78315416414152705</v>
      </c>
      <c r="L22" s="747">
        <v>3.3021083405980464E-2</v>
      </c>
      <c r="M22" s="747">
        <v>0.19572903096831051</v>
      </c>
      <c r="N22" s="747">
        <v>2.1116804890162356E-2</v>
      </c>
      <c r="O22" s="756">
        <v>0</v>
      </c>
      <c r="P22" s="748">
        <v>92.07896391983715</v>
      </c>
      <c r="Q22" s="748">
        <v>3.8824375668948599</v>
      </c>
      <c r="R22" s="748">
        <v>23.012744113225228</v>
      </c>
      <c r="S22" s="748">
        <v>2.4827979018855313</v>
      </c>
      <c r="T22" s="748">
        <v>0</v>
      </c>
      <c r="U22" s="113">
        <v>32</v>
      </c>
    </row>
    <row r="23" spans="1:21" ht="13.15" customHeight="1" x14ac:dyDescent="0.2">
      <c r="A23" s="42">
        <v>33</v>
      </c>
      <c r="B23" s="626" t="s">
        <v>171</v>
      </c>
      <c r="C23" s="767">
        <v>77.693720412212087</v>
      </c>
      <c r="D23" s="624">
        <v>75</v>
      </c>
      <c r="E23" s="683">
        <v>96.532898157122261</v>
      </c>
      <c r="F23" s="172">
        <v>53.933524662474859</v>
      </c>
      <c r="G23" s="732">
        <v>0.27996469500153698</v>
      </c>
      <c r="H23" s="732">
        <v>12.334456821048988</v>
      </c>
      <c r="I23" s="732">
        <v>11.23488664042298</v>
      </c>
      <c r="J23" s="745">
        <v>0.19085228826525844</v>
      </c>
      <c r="K23" s="747">
        <v>0.6941812591329769</v>
      </c>
      <c r="L23" s="747">
        <v>3.6034404520230885E-3</v>
      </c>
      <c r="M23" s="747">
        <v>0.15875744855063254</v>
      </c>
      <c r="N23" s="747">
        <v>0.14460482238223532</v>
      </c>
      <c r="O23" s="756">
        <v>2.4564699341551909E-3</v>
      </c>
      <c r="P23" s="749" t="s">
        <v>364</v>
      </c>
      <c r="Q23" s="749" t="s">
        <v>364</v>
      </c>
      <c r="R23" s="749" t="s">
        <v>364</v>
      </c>
      <c r="S23" s="749" t="s">
        <v>364</v>
      </c>
      <c r="T23" s="749" t="s">
        <v>364</v>
      </c>
      <c r="U23" s="113">
        <v>33</v>
      </c>
    </row>
    <row r="24" spans="1:21" ht="13.15" customHeight="1" x14ac:dyDescent="0.2">
      <c r="A24" s="42">
        <v>34</v>
      </c>
      <c r="B24" s="626" t="s">
        <v>47</v>
      </c>
      <c r="C24" s="767">
        <v>98.703560744970005</v>
      </c>
      <c r="D24" s="624">
        <v>4455</v>
      </c>
      <c r="E24" s="683">
        <v>4513.5149799821475</v>
      </c>
      <c r="F24" s="172">
        <v>68.758741603210112</v>
      </c>
      <c r="G24" s="732">
        <v>8.1699163785743956</v>
      </c>
      <c r="H24" s="732">
        <v>18.006672656461006</v>
      </c>
      <c r="I24" s="732">
        <v>11.727956612419547</v>
      </c>
      <c r="J24" s="745">
        <v>0.21018987287934562</v>
      </c>
      <c r="K24" s="747">
        <v>0.69661865371674647</v>
      </c>
      <c r="L24" s="747">
        <v>8.2772255802238015E-2</v>
      </c>
      <c r="M24" s="747">
        <v>0.1824318446118332</v>
      </c>
      <c r="N24" s="747">
        <v>0.11881999518459328</v>
      </c>
      <c r="O24" s="756">
        <v>2.1295064868270927E-3</v>
      </c>
      <c r="P24" s="748">
        <v>154.34060965928197</v>
      </c>
      <c r="Q24" s="748">
        <v>18.338757303197294</v>
      </c>
      <c r="R24" s="748">
        <v>40.419018308554449</v>
      </c>
      <c r="S24" s="748">
        <v>26.325379601390676</v>
      </c>
      <c r="T24" s="748">
        <v>0.4718066731298442</v>
      </c>
      <c r="U24" s="113">
        <v>34</v>
      </c>
    </row>
    <row r="25" spans="1:21" ht="13.15" customHeight="1" x14ac:dyDescent="0.2">
      <c r="A25" s="42">
        <v>35</v>
      </c>
      <c r="B25" s="626" t="s">
        <v>89</v>
      </c>
      <c r="C25" s="767">
        <v>92.235570243470903</v>
      </c>
      <c r="D25" s="624">
        <v>3270</v>
      </c>
      <c r="E25" s="683">
        <v>3545.2699987307492</v>
      </c>
      <c r="F25" s="172">
        <v>65.943159248390288</v>
      </c>
      <c r="G25" s="732">
        <v>5.5645571700008629</v>
      </c>
      <c r="H25" s="732">
        <v>20.845724498917598</v>
      </c>
      <c r="I25" s="732">
        <v>5.4466864961629922</v>
      </c>
      <c r="J25" s="745">
        <v>0</v>
      </c>
      <c r="K25" s="747">
        <v>0.71494282600869175</v>
      </c>
      <c r="L25" s="747">
        <v>6.0329839727908681E-2</v>
      </c>
      <c r="M25" s="747">
        <v>0.22600526503920224</v>
      </c>
      <c r="N25" s="747">
        <v>5.9051908952105686E-2</v>
      </c>
      <c r="O25" s="756">
        <v>0</v>
      </c>
      <c r="P25" s="748">
        <v>201.66103745685106</v>
      </c>
      <c r="Q25" s="748">
        <v>17.016994403672363</v>
      </c>
      <c r="R25" s="748">
        <v>63.748392963050762</v>
      </c>
      <c r="S25" s="748">
        <v>16.656533627409761</v>
      </c>
      <c r="T25" s="748">
        <v>0</v>
      </c>
      <c r="U25" s="113">
        <v>35</v>
      </c>
    </row>
    <row r="26" spans="1:21" ht="13.15" customHeight="1" x14ac:dyDescent="0.2">
      <c r="A26" s="42">
        <v>36</v>
      </c>
      <c r="B26" s="626" t="s">
        <v>48</v>
      </c>
      <c r="C26" s="767">
        <v>84.204160163870654</v>
      </c>
      <c r="D26" s="624">
        <v>4065</v>
      </c>
      <c r="E26" s="683">
        <v>4827.5524535712466</v>
      </c>
      <c r="F26" s="172">
        <v>49.685172095880887</v>
      </c>
      <c r="G26" s="732">
        <v>8.1966432208699214</v>
      </c>
      <c r="H26" s="732">
        <v>17.464687969729919</v>
      </c>
      <c r="I26" s="732">
        <v>13.570461112194991</v>
      </c>
      <c r="J26" s="745">
        <v>3.4838389860648502</v>
      </c>
      <c r="K26" s="747">
        <v>0.59005602572590266</v>
      </c>
      <c r="L26" s="747">
        <v>9.734249715118995E-2</v>
      </c>
      <c r="M26" s="747">
        <v>0.2074088493459432</v>
      </c>
      <c r="N26" s="747">
        <v>0.16116140919623645</v>
      </c>
      <c r="O26" s="756">
        <v>4.1373715731917664E-2</v>
      </c>
      <c r="P26" s="748">
        <v>122.22674562332321</v>
      </c>
      <c r="Q26" s="748">
        <v>20.163943962779637</v>
      </c>
      <c r="R26" s="748">
        <v>42.96356204115601</v>
      </c>
      <c r="S26" s="748">
        <v>33.383668172681404</v>
      </c>
      <c r="T26" s="748">
        <v>8.5703296090156211</v>
      </c>
      <c r="U26" s="113">
        <v>36</v>
      </c>
    </row>
    <row r="27" spans="1:21" ht="13.15" customHeight="1" x14ac:dyDescent="0.2">
      <c r="A27" s="42">
        <v>41</v>
      </c>
      <c r="B27" s="626" t="s">
        <v>49</v>
      </c>
      <c r="C27" s="767">
        <v>113.34114230412121</v>
      </c>
      <c r="D27" s="624">
        <v>3535</v>
      </c>
      <c r="E27" s="683">
        <v>3118.9027462902709</v>
      </c>
      <c r="F27" s="172">
        <v>68.746658756691346</v>
      </c>
      <c r="G27" s="732">
        <v>10.231019276701135</v>
      </c>
      <c r="H27" s="732">
        <v>16.640695225374326</v>
      </c>
      <c r="I27" s="732">
        <v>27.953788322055534</v>
      </c>
      <c r="J27" s="745">
        <v>0</v>
      </c>
      <c r="K27" s="747">
        <v>0.60654637282750978</v>
      </c>
      <c r="L27" s="747">
        <v>9.0267479828718147E-2</v>
      </c>
      <c r="M27" s="747">
        <v>0.14681954749250178</v>
      </c>
      <c r="N27" s="747">
        <v>0.2466340796799884</v>
      </c>
      <c r="O27" s="756">
        <v>0</v>
      </c>
      <c r="P27" s="748">
        <v>194.47428219714666</v>
      </c>
      <c r="Q27" s="748">
        <v>28.942063017542107</v>
      </c>
      <c r="R27" s="748">
        <v>47.074102476306436</v>
      </c>
      <c r="S27" s="748">
        <v>79.077194687568692</v>
      </c>
      <c r="T27" s="748">
        <v>0</v>
      </c>
      <c r="U27" s="113">
        <v>41</v>
      </c>
    </row>
    <row r="28" spans="1:21" ht="13.15" customHeight="1" x14ac:dyDescent="0.2">
      <c r="A28" s="42">
        <v>42</v>
      </c>
      <c r="B28" s="626" t="s">
        <v>50</v>
      </c>
      <c r="C28" s="767">
        <v>166.60794715150513</v>
      </c>
      <c r="D28" s="624">
        <v>3410</v>
      </c>
      <c r="E28" s="683">
        <v>2046.7210948221532</v>
      </c>
      <c r="F28" s="172">
        <v>56.280142679989908</v>
      </c>
      <c r="G28" s="732">
        <v>2.6797577650070359</v>
      </c>
      <c r="H28" s="732">
        <v>22.64559515131776</v>
      </c>
      <c r="I28" s="732">
        <v>86.670214865213737</v>
      </c>
      <c r="J28" s="745">
        <v>1.0119944549837312</v>
      </c>
      <c r="K28" s="747">
        <v>0.33779986874702617</v>
      </c>
      <c r="L28" s="747">
        <v>1.608421333329433E-2</v>
      </c>
      <c r="M28" s="747">
        <v>0.13592145836071651</v>
      </c>
      <c r="N28" s="747">
        <v>0.52020456615073751</v>
      </c>
      <c r="O28" s="756">
        <v>6.0741067415197962E-3</v>
      </c>
      <c r="P28" s="748">
        <v>165.04440668618741</v>
      </c>
      <c r="Q28" s="748">
        <v>7.8585271701086095</v>
      </c>
      <c r="R28" s="748">
        <v>66.409369945213371</v>
      </c>
      <c r="S28" s="748">
        <v>254.16485297716639</v>
      </c>
      <c r="T28" s="748">
        <v>2.9677256744390945</v>
      </c>
      <c r="U28" s="113">
        <v>42</v>
      </c>
    </row>
    <row r="29" spans="1:21" ht="13.15" customHeight="1" x14ac:dyDescent="0.2">
      <c r="A29" s="42">
        <v>43</v>
      </c>
      <c r="B29" s="626" t="s">
        <v>51</v>
      </c>
      <c r="C29" s="767">
        <v>117.44029153657566</v>
      </c>
      <c r="D29" s="624">
        <v>5960</v>
      </c>
      <c r="E29" s="683">
        <v>5074.9192819772716</v>
      </c>
      <c r="F29" s="172">
        <v>84.419610760000182</v>
      </c>
      <c r="G29" s="732">
        <v>4.263824329996913</v>
      </c>
      <c r="H29" s="732">
        <v>26.133352528135834</v>
      </c>
      <c r="I29" s="732">
        <v>6.8873282484396263</v>
      </c>
      <c r="J29" s="745">
        <v>0</v>
      </c>
      <c r="K29" s="747">
        <v>0.71883005104520281</v>
      </c>
      <c r="L29" s="747">
        <v>3.6306315951787176E-2</v>
      </c>
      <c r="M29" s="747">
        <v>0.22252458833514435</v>
      </c>
      <c r="N29" s="747">
        <v>5.8645360619652698E-2</v>
      </c>
      <c r="O29" s="756">
        <v>0</v>
      </c>
      <c r="P29" s="748">
        <v>141.64364221476541</v>
      </c>
      <c r="Q29" s="748">
        <v>7.1540676677800557</v>
      </c>
      <c r="R29" s="748">
        <v>43.847906926402402</v>
      </c>
      <c r="S29" s="748">
        <v>11.555919879932258</v>
      </c>
      <c r="T29" s="748">
        <v>0</v>
      </c>
      <c r="U29" s="113">
        <v>43</v>
      </c>
    </row>
    <row r="30" spans="1:21" ht="13.15" customHeight="1" x14ac:dyDescent="0.2">
      <c r="A30" s="42">
        <v>44</v>
      </c>
      <c r="B30" s="626" t="s">
        <v>52</v>
      </c>
      <c r="C30" s="767">
        <v>156.8194861792916</v>
      </c>
      <c r="D30" s="624">
        <v>4590</v>
      </c>
      <c r="E30" s="683">
        <v>2926.9321764976685</v>
      </c>
      <c r="F30" s="172">
        <v>89.397055176231262</v>
      </c>
      <c r="G30" s="732">
        <v>14.126866846229202</v>
      </c>
      <c r="H30" s="732">
        <v>26.390324109390946</v>
      </c>
      <c r="I30" s="732">
        <v>33.283218901384259</v>
      </c>
      <c r="J30" s="745">
        <v>7.7488879922851002</v>
      </c>
      <c r="K30" s="747">
        <v>0.57006343633866829</v>
      </c>
      <c r="L30" s="747">
        <v>9.0083619009425686E-2</v>
      </c>
      <c r="M30" s="747">
        <v>0.16828472501956107</v>
      </c>
      <c r="N30" s="747">
        <v>0.21223905084940517</v>
      </c>
      <c r="O30" s="756">
        <v>4.9412787792365305E-2</v>
      </c>
      <c r="P30" s="748">
        <v>194.76482609200713</v>
      </c>
      <c r="Q30" s="748">
        <v>30.777487682416563</v>
      </c>
      <c r="R30" s="748">
        <v>57.495259497583767</v>
      </c>
      <c r="S30" s="748">
        <v>72.512459480139995</v>
      </c>
      <c r="T30" s="748">
        <v>16.882108915653813</v>
      </c>
      <c r="U30" s="113">
        <v>44</v>
      </c>
    </row>
    <row r="31" spans="1:21" ht="13.15" customHeight="1" x14ac:dyDescent="0.2">
      <c r="A31" s="42">
        <v>45</v>
      </c>
      <c r="B31" s="626" t="s">
        <v>53</v>
      </c>
      <c r="C31" s="767">
        <v>378.01617383106026</v>
      </c>
      <c r="D31" s="624">
        <v>305</v>
      </c>
      <c r="E31" s="683">
        <v>80.684378371679927</v>
      </c>
      <c r="F31" s="172">
        <v>171.67638915945318</v>
      </c>
      <c r="G31" s="732">
        <v>12.220731044994501</v>
      </c>
      <c r="H31" s="732">
        <v>46.674338247663684</v>
      </c>
      <c r="I31" s="732">
        <v>156.77529659128294</v>
      </c>
      <c r="J31" s="745">
        <v>2.8901498326604913</v>
      </c>
      <c r="K31" s="747">
        <v>0.45415090952213416</v>
      </c>
      <c r="L31" s="747">
        <v>3.23285930364876E-2</v>
      </c>
      <c r="M31" s="747">
        <v>0.12347180221056621</v>
      </c>
      <c r="N31" s="747">
        <v>0.41473171637716116</v>
      </c>
      <c r="O31" s="756">
        <v>7.6455718901385743E-3</v>
      </c>
      <c r="P31" s="749" t="s">
        <v>364</v>
      </c>
      <c r="Q31" s="749" t="s">
        <v>364</v>
      </c>
      <c r="R31" s="749" t="s">
        <v>364</v>
      </c>
      <c r="S31" s="749" t="s">
        <v>364</v>
      </c>
      <c r="T31" s="749" t="s">
        <v>364</v>
      </c>
      <c r="U31" s="113">
        <v>45</v>
      </c>
    </row>
    <row r="32" spans="1:21" ht="13.15" customHeight="1" x14ac:dyDescent="0.2">
      <c r="A32" s="42">
        <v>46</v>
      </c>
      <c r="B32" s="626" t="s">
        <v>54</v>
      </c>
      <c r="C32" s="767">
        <v>151.86609040796193</v>
      </c>
      <c r="D32" s="624">
        <v>1150</v>
      </c>
      <c r="E32" s="683">
        <v>757.24606915916797</v>
      </c>
      <c r="F32" s="172">
        <v>22.674135947772285</v>
      </c>
      <c r="G32" s="732">
        <v>0.65505052999888724</v>
      </c>
      <c r="H32" s="732">
        <v>12.753999693892213</v>
      </c>
      <c r="I32" s="732">
        <v>112.7747004774792</v>
      </c>
      <c r="J32" s="745">
        <v>3.6632542888182531</v>
      </c>
      <c r="K32" s="747">
        <v>0.14930348102635782</v>
      </c>
      <c r="L32" s="747">
        <v>4.3133429473242351E-3</v>
      </c>
      <c r="M32" s="747">
        <v>8.3981879428322692E-2</v>
      </c>
      <c r="N32" s="747">
        <v>0.74259303162759716</v>
      </c>
      <c r="O32" s="756">
        <v>2.4121607917722485E-2</v>
      </c>
      <c r="P32" s="748">
        <v>197.16639954584596</v>
      </c>
      <c r="Q32" s="748">
        <v>5.6960915652077153</v>
      </c>
      <c r="R32" s="748">
        <v>110.90434516428012</v>
      </c>
      <c r="S32" s="748">
        <v>980.64956936938449</v>
      </c>
      <c r="T32" s="748">
        <v>31.854385120158721</v>
      </c>
      <c r="U32" s="113">
        <v>46</v>
      </c>
    </row>
    <row r="33" spans="1:21" ht="13.15" customHeight="1" x14ac:dyDescent="0.2">
      <c r="A33" s="42">
        <v>47</v>
      </c>
      <c r="B33" s="626" t="s">
        <v>55</v>
      </c>
      <c r="C33" s="767">
        <v>145.93734084833656</v>
      </c>
      <c r="D33" s="624">
        <v>925</v>
      </c>
      <c r="E33" s="683">
        <v>633.83366767062989</v>
      </c>
      <c r="F33" s="172">
        <v>23.839086659978562</v>
      </c>
      <c r="G33" s="732">
        <v>2.1736798649884865</v>
      </c>
      <c r="H33" s="732">
        <v>16.134303639436684</v>
      </c>
      <c r="I33" s="732">
        <v>103.98416375269507</v>
      </c>
      <c r="J33" s="745">
        <v>1.9797867962262465</v>
      </c>
      <c r="K33" s="747">
        <v>0.16335152142283457</v>
      </c>
      <c r="L33" s="747">
        <v>1.4894610607215699E-2</v>
      </c>
      <c r="M33" s="747">
        <v>0.11055637676860267</v>
      </c>
      <c r="N33" s="747">
        <v>0.71252609611928741</v>
      </c>
      <c r="O33" s="756">
        <v>1.3566005689275329E-2</v>
      </c>
      <c r="P33" s="748">
        <v>257.71985578355202</v>
      </c>
      <c r="Q33" s="748">
        <v>23.499241783659315</v>
      </c>
      <c r="R33" s="748">
        <v>174.42490421012633</v>
      </c>
      <c r="S33" s="748">
        <v>1124.1531216507574</v>
      </c>
      <c r="T33" s="748">
        <v>21.403100499743207</v>
      </c>
      <c r="U33" s="113">
        <v>47</v>
      </c>
    </row>
    <row r="34" spans="1:21" ht="13.15" customHeight="1" x14ac:dyDescent="0.2">
      <c r="A34" s="42">
        <v>48</v>
      </c>
      <c r="B34" s="626" t="s">
        <v>56</v>
      </c>
      <c r="C34" s="767">
        <v>225.98666993107054</v>
      </c>
      <c r="D34" s="624">
        <v>10</v>
      </c>
      <c r="E34" s="683">
        <v>4.4250397614382102</v>
      </c>
      <c r="F34" s="172">
        <v>113.42349154622342</v>
      </c>
      <c r="G34" s="732">
        <v>12.390136920001598</v>
      </c>
      <c r="H34" s="732">
        <v>13.656450285851133</v>
      </c>
      <c r="I34" s="732">
        <v>66.839678486829669</v>
      </c>
      <c r="J34" s="745">
        <v>32.067049612166343</v>
      </c>
      <c r="K34" s="747">
        <v>0.50190345997318941</v>
      </c>
      <c r="L34" s="747">
        <v>5.4826848520670636E-2</v>
      </c>
      <c r="M34" s="747">
        <v>6.0430335514995479E-2</v>
      </c>
      <c r="N34" s="747">
        <v>0.29576823494596743</v>
      </c>
      <c r="O34" s="756">
        <v>0.14189796956584783</v>
      </c>
      <c r="P34" s="749" t="s">
        <v>364</v>
      </c>
      <c r="Q34" s="749" t="s">
        <v>364</v>
      </c>
      <c r="R34" s="749" t="s">
        <v>364</v>
      </c>
      <c r="S34" s="749" t="s">
        <v>364</v>
      </c>
      <c r="T34" s="749" t="s">
        <v>364</v>
      </c>
      <c r="U34" s="113">
        <v>48</v>
      </c>
    </row>
    <row r="35" spans="1:21" ht="13.15" customHeight="1" x14ac:dyDescent="0.2">
      <c r="A35" s="42">
        <v>51</v>
      </c>
      <c r="B35" s="626" t="s">
        <v>57</v>
      </c>
      <c r="C35" s="767">
        <v>98.740775673333417</v>
      </c>
      <c r="D35" s="624">
        <v>2260</v>
      </c>
      <c r="E35" s="683">
        <v>2288.8213958099891</v>
      </c>
      <c r="F35" s="172">
        <v>61.327676838893737</v>
      </c>
      <c r="G35" s="732">
        <v>7.8185668181599421</v>
      </c>
      <c r="H35" s="732">
        <v>12.665832678944675</v>
      </c>
      <c r="I35" s="732">
        <v>24.747266155494987</v>
      </c>
      <c r="J35" s="745">
        <v>0</v>
      </c>
      <c r="K35" s="747">
        <v>0.62109778276186145</v>
      </c>
      <c r="L35" s="747">
        <v>7.9182756716701344E-2</v>
      </c>
      <c r="M35" s="747">
        <v>0.12827357889963684</v>
      </c>
      <c r="N35" s="747">
        <v>0.25062863833850152</v>
      </c>
      <c r="O35" s="756">
        <v>0</v>
      </c>
      <c r="P35" s="748">
        <v>271.36140194200766</v>
      </c>
      <c r="Q35" s="748">
        <v>34.595428398937798</v>
      </c>
      <c r="R35" s="748">
        <v>56.043507428958733</v>
      </c>
      <c r="S35" s="748">
        <v>109.50117767918137</v>
      </c>
      <c r="T35" s="748">
        <v>0</v>
      </c>
      <c r="U35" s="113">
        <v>51</v>
      </c>
    </row>
    <row r="36" spans="1:21" ht="13.15" customHeight="1" x14ac:dyDescent="0.2">
      <c r="A36" s="42">
        <v>52</v>
      </c>
      <c r="B36" s="626" t="s">
        <v>128</v>
      </c>
      <c r="C36" s="767">
        <v>143.91225276277157</v>
      </c>
      <c r="D36" s="624">
        <v>3325</v>
      </c>
      <c r="E36" s="683">
        <v>2310.4356551773326</v>
      </c>
      <c r="F36" s="172">
        <v>68.515843421198056</v>
      </c>
      <c r="G36" s="732">
        <v>12.392018551385451</v>
      </c>
      <c r="H36" s="732">
        <v>17.646988617735808</v>
      </c>
      <c r="I36" s="732">
        <v>56.618889998840288</v>
      </c>
      <c r="J36" s="745">
        <v>1.1305307249974226</v>
      </c>
      <c r="K36" s="747">
        <v>0.47609457920265641</v>
      </c>
      <c r="L36" s="747">
        <v>8.6108154889443317E-2</v>
      </c>
      <c r="M36" s="747">
        <v>0.12262325325992589</v>
      </c>
      <c r="N36" s="747">
        <v>0.39342647281168081</v>
      </c>
      <c r="O36" s="756">
        <v>7.8556947257369166E-3</v>
      </c>
      <c r="P36" s="748">
        <v>206.0626869810468</v>
      </c>
      <c r="Q36" s="748">
        <v>37.269228725971281</v>
      </c>
      <c r="R36" s="748">
        <v>53.073649978152801</v>
      </c>
      <c r="S36" s="748">
        <v>170.28237593636175</v>
      </c>
      <c r="T36" s="748">
        <v>3.4000924060072863</v>
      </c>
      <c r="U36" s="113">
        <v>52</v>
      </c>
    </row>
    <row r="37" spans="1:21" ht="13.15" customHeight="1" x14ac:dyDescent="0.2">
      <c r="A37" s="42">
        <v>53</v>
      </c>
      <c r="B37" s="626" t="s">
        <v>58</v>
      </c>
      <c r="C37" s="767">
        <v>115.79441949873303</v>
      </c>
      <c r="D37" s="624">
        <v>1910</v>
      </c>
      <c r="E37" s="683">
        <v>1649.4749991133194</v>
      </c>
      <c r="F37" s="172">
        <v>46.138594909296813</v>
      </c>
      <c r="G37" s="732">
        <v>4.673792958801732</v>
      </c>
      <c r="H37" s="732">
        <v>11.204716070234882</v>
      </c>
      <c r="I37" s="732">
        <v>58.196971404199921</v>
      </c>
      <c r="J37" s="745">
        <v>0.25413711500140096</v>
      </c>
      <c r="K37" s="747">
        <v>0.39845266385917361</v>
      </c>
      <c r="L37" s="747">
        <v>4.036285150039437E-2</v>
      </c>
      <c r="M37" s="747">
        <v>9.6763869267097791E-2</v>
      </c>
      <c r="N37" s="747">
        <v>0.50258874008031695</v>
      </c>
      <c r="O37" s="756">
        <v>2.1947267934115046E-3</v>
      </c>
      <c r="P37" s="748">
        <v>241.56332413244405</v>
      </c>
      <c r="Q37" s="748">
        <v>24.470120203150429</v>
      </c>
      <c r="R37" s="748">
        <v>58.663434922695714</v>
      </c>
      <c r="S37" s="748">
        <v>304.69618536230325</v>
      </c>
      <c r="T37" s="748">
        <v>1.3305608115256595</v>
      </c>
      <c r="U37" s="113">
        <v>53</v>
      </c>
    </row>
    <row r="38" spans="1:21" ht="13.15" customHeight="1" x14ac:dyDescent="0.2">
      <c r="A38" s="42">
        <v>54</v>
      </c>
      <c r="B38" s="626" t="s">
        <v>131</v>
      </c>
      <c r="C38" s="767">
        <v>279.37847376011268</v>
      </c>
      <c r="D38" s="624">
        <v>610</v>
      </c>
      <c r="E38" s="683">
        <v>218.34180414478686</v>
      </c>
      <c r="F38" s="172">
        <v>22.080162666164576</v>
      </c>
      <c r="G38" s="732">
        <v>0.725649966170682</v>
      </c>
      <c r="H38" s="732">
        <v>9.9590286989318617</v>
      </c>
      <c r="I38" s="732">
        <v>227.4653800439398</v>
      </c>
      <c r="J38" s="745">
        <v>19.873902351076428</v>
      </c>
      <c r="K38" s="747">
        <v>7.9033156595749846E-2</v>
      </c>
      <c r="L38" s="747">
        <v>2.5973725047755782E-3</v>
      </c>
      <c r="M38" s="747">
        <v>3.5647086781221179E-2</v>
      </c>
      <c r="N38" s="747">
        <v>0.81418363047989206</v>
      </c>
      <c r="O38" s="756">
        <v>7.1136126143136857E-2</v>
      </c>
      <c r="P38" s="748">
        <v>361.96987977318975</v>
      </c>
      <c r="Q38" s="748">
        <v>11.89590108476528</v>
      </c>
      <c r="R38" s="748">
        <v>163.26276555626004</v>
      </c>
      <c r="S38" s="748">
        <v>3728.940656458029</v>
      </c>
      <c r="T38" s="748">
        <v>325.80167788649879</v>
      </c>
      <c r="U38" s="113">
        <v>54</v>
      </c>
    </row>
    <row r="39" spans="1:21" ht="13.15" customHeight="1" x14ac:dyDescent="0.2">
      <c r="A39" s="42">
        <v>55</v>
      </c>
      <c r="B39" s="626" t="s">
        <v>159</v>
      </c>
      <c r="C39" s="767">
        <v>109.79106467620124</v>
      </c>
      <c r="D39" s="624">
        <v>3025</v>
      </c>
      <c r="E39" s="683">
        <v>2755.233323332287</v>
      </c>
      <c r="F39" s="172">
        <v>69.097118607571687</v>
      </c>
      <c r="G39" s="732">
        <v>9.6726750650092956</v>
      </c>
      <c r="H39" s="732">
        <v>13.97519174809222</v>
      </c>
      <c r="I39" s="732">
        <v>12.995766270780564</v>
      </c>
      <c r="J39" s="745">
        <v>13.7229880497568</v>
      </c>
      <c r="K39" s="747">
        <v>0.62935102060768577</v>
      </c>
      <c r="L39" s="747">
        <v>8.8100749305384807E-2</v>
      </c>
      <c r="M39" s="747">
        <v>0.1272889719150482</v>
      </c>
      <c r="N39" s="747">
        <v>0.1183681596412971</v>
      </c>
      <c r="O39" s="756">
        <v>0.12499184783596921</v>
      </c>
      <c r="P39" s="748">
        <v>228.42022680188987</v>
      </c>
      <c r="Q39" s="748">
        <v>31.975785338873706</v>
      </c>
      <c r="R39" s="748">
        <v>46.198980985428825</v>
      </c>
      <c r="S39" s="748">
        <v>42.961210812497733</v>
      </c>
      <c r="T39" s="748">
        <v>45.365249751262148</v>
      </c>
      <c r="U39" s="113">
        <v>55</v>
      </c>
    </row>
    <row r="40" spans="1:21" ht="13.15" customHeight="1" x14ac:dyDescent="0.2">
      <c r="A40" s="42">
        <v>61</v>
      </c>
      <c r="B40" s="626" t="s">
        <v>62</v>
      </c>
      <c r="C40" s="767">
        <v>703.17836230412115</v>
      </c>
      <c r="D40" s="624">
        <v>2375</v>
      </c>
      <c r="E40" s="683">
        <v>337.7521447357654</v>
      </c>
      <c r="F40" s="172">
        <v>61.541994390447449</v>
      </c>
      <c r="G40" s="732">
        <v>7.3100794554567123</v>
      </c>
      <c r="H40" s="732">
        <v>29.123359787926638</v>
      </c>
      <c r="I40" s="732">
        <v>569.00256405694915</v>
      </c>
      <c r="J40" s="745">
        <v>43.510444068797902</v>
      </c>
      <c r="K40" s="747">
        <v>8.7519749880800288E-2</v>
      </c>
      <c r="L40" s="747">
        <v>1.039576848113415E-2</v>
      </c>
      <c r="M40" s="747">
        <v>4.1416746232772916E-2</v>
      </c>
      <c r="N40" s="747">
        <v>0.80918667945424971</v>
      </c>
      <c r="O40" s="756">
        <v>6.1876824432177069E-2</v>
      </c>
      <c r="P40" s="748">
        <v>259.12418690714713</v>
      </c>
      <c r="Q40" s="748">
        <v>30.779281917712474</v>
      </c>
      <c r="R40" s="748">
        <v>122.62467279127004</v>
      </c>
      <c r="S40" s="748">
        <v>2395.8002697134702</v>
      </c>
      <c r="T40" s="748">
        <v>183.20186976335961</v>
      </c>
      <c r="U40" s="113">
        <v>61</v>
      </c>
    </row>
    <row r="41" spans="1:21" ht="13.15" customHeight="1" x14ac:dyDescent="0.2">
      <c r="A41" s="42">
        <v>62</v>
      </c>
      <c r="B41" s="626" t="s">
        <v>63</v>
      </c>
      <c r="C41" s="767">
        <v>643.45569844330066</v>
      </c>
      <c r="D41" s="624">
        <v>1035</v>
      </c>
      <c r="E41" s="683">
        <v>160.85023452336415</v>
      </c>
      <c r="F41" s="172">
        <v>49.887979689353216</v>
      </c>
      <c r="G41" s="732">
        <v>5.6604046800016459</v>
      </c>
      <c r="H41" s="732">
        <v>29.920111178865355</v>
      </c>
      <c r="I41" s="732">
        <v>514.67766719116037</v>
      </c>
      <c r="J41" s="745">
        <v>48.969940383921752</v>
      </c>
      <c r="K41" s="747">
        <v>7.7531335583857899E-2</v>
      </c>
      <c r="L41" s="747">
        <v>8.7968832876851484E-3</v>
      </c>
      <c r="M41" s="747">
        <v>4.6499100483919052E-2</v>
      </c>
      <c r="N41" s="747">
        <v>0.79986496107860983</v>
      </c>
      <c r="O41" s="756">
        <v>7.6104602853613285E-2</v>
      </c>
      <c r="P41" s="748">
        <v>482.00946559761559</v>
      </c>
      <c r="Q41" s="748">
        <v>54.689900289870977</v>
      </c>
      <c r="R41" s="748">
        <v>289.08319979580051</v>
      </c>
      <c r="S41" s="748">
        <v>4972.7310839725642</v>
      </c>
      <c r="T41" s="748">
        <v>473.13952061760142</v>
      </c>
      <c r="U41" s="113">
        <v>62</v>
      </c>
    </row>
    <row r="42" spans="1:21" ht="13.15" customHeight="1" x14ac:dyDescent="0.2">
      <c r="A42" s="42">
        <v>63</v>
      </c>
      <c r="B42" s="626" t="s">
        <v>64</v>
      </c>
      <c r="C42" s="767">
        <v>380.93755065608417</v>
      </c>
      <c r="D42" s="624">
        <v>560</v>
      </c>
      <c r="E42" s="683">
        <v>147.00572286337189</v>
      </c>
      <c r="F42" s="172">
        <v>25.437998329484145</v>
      </c>
      <c r="G42" s="732">
        <v>1.9032996550090211</v>
      </c>
      <c r="H42" s="732">
        <v>16.810358089879433</v>
      </c>
      <c r="I42" s="732">
        <v>337.03144969937182</v>
      </c>
      <c r="J42" s="745">
        <v>1.6577445373487243</v>
      </c>
      <c r="K42" s="747">
        <v>6.6777345225411844E-2</v>
      </c>
      <c r="L42" s="747">
        <v>4.9963561001822761E-3</v>
      </c>
      <c r="M42" s="747">
        <v>4.4128907903479599E-2</v>
      </c>
      <c r="N42" s="747">
        <v>0.88474199804904141</v>
      </c>
      <c r="O42" s="756">
        <v>4.3517488220670576E-3</v>
      </c>
      <c r="P42" s="748">
        <v>454.24997016935976</v>
      </c>
      <c r="Q42" s="748">
        <v>33.987493839446806</v>
      </c>
      <c r="R42" s="748">
        <v>300.18496589070412</v>
      </c>
      <c r="S42" s="748">
        <v>6018.41874463164</v>
      </c>
      <c r="T42" s="748">
        <v>29.602581024084365</v>
      </c>
      <c r="U42" s="113">
        <v>63</v>
      </c>
    </row>
    <row r="43" spans="1:21" ht="13.15" customHeight="1" x14ac:dyDescent="0.2">
      <c r="A43" s="42">
        <v>64</v>
      </c>
      <c r="B43" s="626" t="s">
        <v>65</v>
      </c>
      <c r="C43" s="767">
        <v>249.40569909020698</v>
      </c>
      <c r="D43" s="624">
        <v>345</v>
      </c>
      <c r="E43" s="683">
        <v>138.32883581189449</v>
      </c>
      <c r="F43" s="172">
        <v>11.69917090499246</v>
      </c>
      <c r="G43" s="732">
        <v>1.2801995349955293</v>
      </c>
      <c r="H43" s="732">
        <v>12.718981275809776</v>
      </c>
      <c r="I43" s="732">
        <v>221.15041934034517</v>
      </c>
      <c r="J43" s="745">
        <v>3.8371275690595765</v>
      </c>
      <c r="K43" s="747">
        <v>4.6908193949333182E-2</v>
      </c>
      <c r="L43" s="747">
        <v>5.1330003270394272E-3</v>
      </c>
      <c r="M43" s="747">
        <v>5.0997155727421757E-2</v>
      </c>
      <c r="N43" s="747">
        <v>0.88670956656991939</v>
      </c>
      <c r="O43" s="756">
        <v>1.5385083753325679E-2</v>
      </c>
      <c r="P43" s="748">
        <v>339.10640304325972</v>
      </c>
      <c r="Q43" s="748">
        <v>37.107232898421138</v>
      </c>
      <c r="R43" s="748">
        <v>368.66612393651525</v>
      </c>
      <c r="S43" s="748">
        <v>6410.1570823288457</v>
      </c>
      <c r="T43" s="748">
        <v>111.2210889582486</v>
      </c>
      <c r="U43" s="113">
        <v>64</v>
      </c>
    </row>
    <row r="44" spans="1:21" ht="13.15" customHeight="1" x14ac:dyDescent="0.2">
      <c r="A44" s="42">
        <v>65</v>
      </c>
      <c r="B44" s="626" t="s">
        <v>66</v>
      </c>
      <c r="C44" s="767">
        <v>431.25151002194718</v>
      </c>
      <c r="D44" s="624">
        <v>575</v>
      </c>
      <c r="E44" s="683">
        <v>133.33286646827909</v>
      </c>
      <c r="F44" s="172">
        <v>21.888716854994037</v>
      </c>
      <c r="G44" s="732">
        <v>2.0748654049977597</v>
      </c>
      <c r="H44" s="732">
        <v>23.056191525435342</v>
      </c>
      <c r="I44" s="732">
        <v>382.04634436892229</v>
      </c>
      <c r="J44" s="745">
        <v>4.2602572725955055</v>
      </c>
      <c r="K44" s="747">
        <v>5.0756267158067643E-2</v>
      </c>
      <c r="L44" s="747">
        <v>4.8112652518994452E-3</v>
      </c>
      <c r="M44" s="747">
        <v>5.3463445320485879E-2</v>
      </c>
      <c r="N44" s="747">
        <v>0.88590146466844666</v>
      </c>
      <c r="O44" s="756">
        <v>9.8788228529998502E-3</v>
      </c>
      <c r="P44" s="748">
        <v>380.67333660859197</v>
      </c>
      <c r="Q44" s="748">
        <v>36.084615739091475</v>
      </c>
      <c r="R44" s="748">
        <v>400.97724392061468</v>
      </c>
      <c r="S44" s="748">
        <v>6644.284249894301</v>
      </c>
      <c r="T44" s="748">
        <v>74.091430827747928</v>
      </c>
      <c r="U44" s="113">
        <v>65</v>
      </c>
    </row>
    <row r="45" spans="1:21" ht="13.15" customHeight="1" x14ac:dyDescent="0.2">
      <c r="A45" s="42">
        <v>66</v>
      </c>
      <c r="B45" s="626" t="s">
        <v>67</v>
      </c>
      <c r="C45" s="767">
        <v>872.11314175394898</v>
      </c>
      <c r="D45" s="624">
        <v>2430</v>
      </c>
      <c r="E45" s="683">
        <v>278.63357214327829</v>
      </c>
      <c r="F45" s="172">
        <v>125.77780473988142</v>
      </c>
      <c r="G45" s="732">
        <v>59.239985525001337</v>
      </c>
      <c r="H45" s="732">
        <v>34.38280171945091</v>
      </c>
      <c r="I45" s="732">
        <v>700.25634064764904</v>
      </c>
      <c r="J45" s="745">
        <v>11.69619464696766</v>
      </c>
      <c r="K45" s="747">
        <v>0.14422188901651406</v>
      </c>
      <c r="L45" s="747">
        <v>6.7926949714186086E-2</v>
      </c>
      <c r="M45" s="747">
        <v>3.9424703141500643E-2</v>
      </c>
      <c r="N45" s="747">
        <v>0.80294208070220063</v>
      </c>
      <c r="O45" s="756">
        <v>1.3411327139784726E-2</v>
      </c>
      <c r="P45" s="748">
        <v>517.60413473202232</v>
      </c>
      <c r="Q45" s="748">
        <v>243.78594866255696</v>
      </c>
      <c r="R45" s="748">
        <v>141.493011191156</v>
      </c>
      <c r="S45" s="748">
        <v>2881.7133359985555</v>
      </c>
      <c r="T45" s="748">
        <v>48.132488259126177</v>
      </c>
      <c r="U45" s="113">
        <v>66</v>
      </c>
    </row>
    <row r="46" spans="1:21" ht="13.15" customHeight="1" x14ac:dyDescent="0.2">
      <c r="A46" s="42">
        <v>71</v>
      </c>
      <c r="B46" s="626" t="s">
        <v>68</v>
      </c>
      <c r="C46" s="767">
        <v>445.4253726392036</v>
      </c>
      <c r="D46" s="624">
        <v>1720</v>
      </c>
      <c r="E46" s="683">
        <v>386.14773779247804</v>
      </c>
      <c r="F46" s="172">
        <v>122.35174875969538</v>
      </c>
      <c r="G46" s="732">
        <v>11.981913138082531</v>
      </c>
      <c r="H46" s="732">
        <v>45.284891420830405</v>
      </c>
      <c r="I46" s="732">
        <v>276.1052046444882</v>
      </c>
      <c r="J46" s="745">
        <v>1.6835278141896453</v>
      </c>
      <c r="K46" s="747">
        <v>0.27468518022389532</v>
      </c>
      <c r="L46" s="747">
        <v>2.6899934027305467E-2</v>
      </c>
      <c r="M46" s="747">
        <v>0.10166661847867242</v>
      </c>
      <c r="N46" s="747">
        <v>0.61986860561743207</v>
      </c>
      <c r="O46" s="756">
        <v>3.779595680000272E-3</v>
      </c>
      <c r="P46" s="748">
        <v>711.34737650985687</v>
      </c>
      <c r="Q46" s="748">
        <v>69.662285686526346</v>
      </c>
      <c r="R46" s="748">
        <v>263.28425244668841</v>
      </c>
      <c r="S46" s="748">
        <v>1605.2628177005129</v>
      </c>
      <c r="T46" s="748">
        <v>9.7879524080793328</v>
      </c>
      <c r="U46" s="113">
        <v>71</v>
      </c>
    </row>
    <row r="47" spans="1:21" ht="13.15" customHeight="1" x14ac:dyDescent="0.2">
      <c r="A47" s="42">
        <v>72</v>
      </c>
      <c r="B47" s="626" t="s">
        <v>69</v>
      </c>
      <c r="C47" s="767">
        <v>355.3234429500236</v>
      </c>
      <c r="D47" s="624">
        <v>2965</v>
      </c>
      <c r="E47" s="683">
        <v>834.45099354647107</v>
      </c>
      <c r="F47" s="172">
        <v>79.306406557913476</v>
      </c>
      <c r="G47" s="732">
        <v>23.21901329936119</v>
      </c>
      <c r="H47" s="732">
        <v>31.671714263211946</v>
      </c>
      <c r="I47" s="732">
        <v>243.46712653634029</v>
      </c>
      <c r="J47" s="745">
        <v>0.87819559255795021</v>
      </c>
      <c r="K47" s="747">
        <v>0.22319497385110038</v>
      </c>
      <c r="L47" s="747">
        <v>6.5346133952177629E-2</v>
      </c>
      <c r="M47" s="747">
        <v>8.9134885107106723E-2</v>
      </c>
      <c r="N47" s="747">
        <v>0.6851986024760659</v>
      </c>
      <c r="O47" s="756">
        <v>2.4715385657271952E-3</v>
      </c>
      <c r="P47" s="748">
        <v>267.47523291033212</v>
      </c>
      <c r="Q47" s="748">
        <v>78.310331532415489</v>
      </c>
      <c r="R47" s="748">
        <v>106.81859785231686</v>
      </c>
      <c r="S47" s="748">
        <v>821.13702035865185</v>
      </c>
      <c r="T47" s="748">
        <v>2.9618738366204056</v>
      </c>
      <c r="U47" s="113">
        <v>72</v>
      </c>
    </row>
    <row r="48" spans="1:21" ht="13.15" customHeight="1" x14ac:dyDescent="0.2">
      <c r="A48" s="42">
        <v>81</v>
      </c>
      <c r="B48" s="626" t="s">
        <v>4</v>
      </c>
      <c r="C48" s="767">
        <v>289.34381195208101</v>
      </c>
      <c r="D48" s="624">
        <v>1665</v>
      </c>
      <c r="E48" s="683">
        <v>575.43998911431538</v>
      </c>
      <c r="F48" s="172">
        <v>40.720170608372214</v>
      </c>
      <c r="G48" s="732">
        <v>5.6850812358646099</v>
      </c>
      <c r="H48" s="732">
        <v>20.976801687784</v>
      </c>
      <c r="I48" s="732">
        <v>226.11576291408289</v>
      </c>
      <c r="J48" s="745">
        <v>1.5310767418418818</v>
      </c>
      <c r="K48" s="747">
        <v>0.14073282000969831</v>
      </c>
      <c r="L48" s="747">
        <v>1.9648186693573148E-2</v>
      </c>
      <c r="M48" s="747">
        <v>7.2497841050279746E-2</v>
      </c>
      <c r="N48" s="747">
        <v>0.7814777906898196</v>
      </c>
      <c r="O48" s="756">
        <v>5.2915482502022453E-3</v>
      </c>
      <c r="P48" s="748">
        <v>244.56558923947276</v>
      </c>
      <c r="Q48" s="748">
        <v>34.144632047234893</v>
      </c>
      <c r="R48" s="748">
        <v>125.98679692362764</v>
      </c>
      <c r="S48" s="748">
        <v>1358.0526301146119</v>
      </c>
      <c r="T48" s="748">
        <v>9.1956561071584488</v>
      </c>
      <c r="U48" s="113">
        <v>81</v>
      </c>
    </row>
    <row r="49" spans="1:21" ht="13.15" customHeight="1" x14ac:dyDescent="0.2">
      <c r="A49" s="42">
        <v>82</v>
      </c>
      <c r="B49" s="626" t="s">
        <v>70</v>
      </c>
      <c r="C49" s="767">
        <v>116.227595733</v>
      </c>
      <c r="D49" s="624">
        <v>2470</v>
      </c>
      <c r="E49" s="683">
        <v>2125.1407502862967</v>
      </c>
      <c r="F49" s="172">
        <v>35.818602461892745</v>
      </c>
      <c r="G49" s="732">
        <v>1.4634553598470064</v>
      </c>
      <c r="H49" s="732">
        <v>13.013932261675796</v>
      </c>
      <c r="I49" s="732">
        <v>66.606450242922108</v>
      </c>
      <c r="J49" s="745">
        <v>0.78861076650937212</v>
      </c>
      <c r="K49" s="747">
        <v>0.30817640368450744</v>
      </c>
      <c r="L49" s="747">
        <v>1.2591289965327001E-2</v>
      </c>
      <c r="M49" s="747">
        <v>0.11196938368725808</v>
      </c>
      <c r="N49" s="747">
        <v>0.57306915645000156</v>
      </c>
      <c r="O49" s="756">
        <v>6.7850561782331117E-3</v>
      </c>
      <c r="P49" s="748">
        <v>145.01458486596252</v>
      </c>
      <c r="Q49" s="748">
        <v>5.9249204852105519</v>
      </c>
      <c r="R49" s="748">
        <v>52.687984865084189</v>
      </c>
      <c r="S49" s="748">
        <v>269.66174187417857</v>
      </c>
      <c r="T49" s="748">
        <v>3.1927561397140574</v>
      </c>
      <c r="U49" s="113">
        <v>82</v>
      </c>
    </row>
    <row r="50" spans="1:21" ht="13.15" customHeight="1" x14ac:dyDescent="0.2">
      <c r="A50" s="42">
        <v>83</v>
      </c>
      <c r="B50" s="626" t="s">
        <v>71</v>
      </c>
      <c r="C50" s="767">
        <v>54.067900485610203</v>
      </c>
      <c r="D50" s="624">
        <v>1570</v>
      </c>
      <c r="E50" s="683">
        <v>2903.7561767685888</v>
      </c>
      <c r="F50" s="172">
        <v>38.848518782063252</v>
      </c>
      <c r="G50" s="732">
        <v>11.556330676587336</v>
      </c>
      <c r="H50" s="732">
        <v>6.6201552504685761</v>
      </c>
      <c r="I50" s="732">
        <v>8.2751924287249956</v>
      </c>
      <c r="J50" s="745">
        <v>0.32403402435337603</v>
      </c>
      <c r="K50" s="747">
        <v>0.71851354376895982</v>
      </c>
      <c r="L50" s="747">
        <v>0.2137373667701962</v>
      </c>
      <c r="M50" s="747">
        <v>0.12244150764149765</v>
      </c>
      <c r="N50" s="747">
        <v>0.15305185432394181</v>
      </c>
      <c r="O50" s="756">
        <v>5.9930942656006301E-3</v>
      </c>
      <c r="P50" s="748">
        <v>247.44279479021179</v>
      </c>
      <c r="Q50" s="748">
        <v>73.607201761702783</v>
      </c>
      <c r="R50" s="748">
        <v>42.166593952029153</v>
      </c>
      <c r="S50" s="748">
        <v>52.708232030095516</v>
      </c>
      <c r="T50" s="748">
        <v>2.0639109831425224</v>
      </c>
      <c r="U50" s="113">
        <v>83</v>
      </c>
    </row>
    <row r="51" spans="1:21" ht="13.15" customHeight="1" x14ac:dyDescent="0.2">
      <c r="A51" s="42">
        <v>84</v>
      </c>
      <c r="B51" s="626" t="s">
        <v>385</v>
      </c>
      <c r="C51" s="767">
        <v>125.12008295475587</v>
      </c>
      <c r="D51" s="624">
        <v>0</v>
      </c>
      <c r="E51" s="683">
        <v>0</v>
      </c>
      <c r="F51" s="172">
        <v>95.46779741718683</v>
      </c>
      <c r="G51" s="732">
        <v>1.50199421499732</v>
      </c>
      <c r="H51" s="732">
        <v>5.4449192854331621</v>
      </c>
      <c r="I51" s="732">
        <v>24.207366252135881</v>
      </c>
      <c r="J51" s="745">
        <v>0</v>
      </c>
      <c r="K51" s="747">
        <v>0.76300938396682905</v>
      </c>
      <c r="L51" s="747">
        <v>1.2004421508739324E-2</v>
      </c>
      <c r="M51" s="747">
        <v>4.3517548556949691E-2</v>
      </c>
      <c r="N51" s="747">
        <v>0.19347306747622123</v>
      </c>
      <c r="O51" s="756">
        <v>0</v>
      </c>
      <c r="P51" s="749" t="s">
        <v>364</v>
      </c>
      <c r="Q51" s="749" t="s">
        <v>364</v>
      </c>
      <c r="R51" s="749" t="s">
        <v>364</v>
      </c>
      <c r="S51" s="749" t="s">
        <v>364</v>
      </c>
      <c r="T51" s="749" t="s">
        <v>364</v>
      </c>
      <c r="U51" s="113">
        <v>84</v>
      </c>
    </row>
    <row r="52" spans="1:21" ht="13.15" customHeight="1" x14ac:dyDescent="0.2">
      <c r="A52" s="42">
        <v>91</v>
      </c>
      <c r="B52" s="626" t="s">
        <v>72</v>
      </c>
      <c r="C52" s="767">
        <v>116.94880828953788</v>
      </c>
      <c r="D52" s="624">
        <v>1545</v>
      </c>
      <c r="E52" s="683">
        <v>1321.0908452995448</v>
      </c>
      <c r="F52" s="172">
        <v>28.197039608066028</v>
      </c>
      <c r="G52" s="732">
        <v>0</v>
      </c>
      <c r="H52" s="732">
        <v>16.916179334698406</v>
      </c>
      <c r="I52" s="732">
        <v>65.09804690728086</v>
      </c>
      <c r="J52" s="745">
        <v>6.7375424394925876</v>
      </c>
      <c r="K52" s="747">
        <v>0.24110583100818572</v>
      </c>
      <c r="L52" s="747">
        <v>0</v>
      </c>
      <c r="M52" s="747">
        <v>0.14464601719427447</v>
      </c>
      <c r="N52" s="747">
        <v>0.55663711207824651</v>
      </c>
      <c r="O52" s="756">
        <v>5.7611039719293329E-2</v>
      </c>
      <c r="P52" s="748">
        <v>182.50511073181895</v>
      </c>
      <c r="Q52" s="748">
        <v>0</v>
      </c>
      <c r="R52" s="748">
        <v>109.48983388154308</v>
      </c>
      <c r="S52" s="748">
        <v>421.34658192414798</v>
      </c>
      <c r="T52" s="748">
        <v>43.608688928754617</v>
      </c>
      <c r="U52" s="113">
        <v>91</v>
      </c>
    </row>
    <row r="53" spans="1:21" ht="13.15" customHeight="1" x14ac:dyDescent="0.2">
      <c r="A53" s="42">
        <v>92</v>
      </c>
      <c r="B53" s="626" t="s">
        <v>73</v>
      </c>
      <c r="C53" s="767">
        <v>302.65913493503695</v>
      </c>
      <c r="D53" s="624">
        <v>175</v>
      </c>
      <c r="E53" s="683">
        <v>57.820822106546423</v>
      </c>
      <c r="F53" s="172">
        <v>46.868094603202735</v>
      </c>
      <c r="G53" s="732">
        <v>11.822759540007384</v>
      </c>
      <c r="H53" s="732">
        <v>36.573226933405245</v>
      </c>
      <c r="I53" s="732">
        <v>217.85991115569431</v>
      </c>
      <c r="J53" s="745">
        <v>1.3579022427346812</v>
      </c>
      <c r="K53" s="747">
        <v>0.15485438631568993</v>
      </c>
      <c r="L53" s="747">
        <v>3.9062952924070943E-2</v>
      </c>
      <c r="M53" s="747">
        <v>0.12083965990735868</v>
      </c>
      <c r="N53" s="747">
        <v>0.71981938097608045</v>
      </c>
      <c r="O53" s="756">
        <v>4.4865728008709948E-3</v>
      </c>
      <c r="P53" s="749" t="s">
        <v>364</v>
      </c>
      <c r="Q53" s="749" t="s">
        <v>364</v>
      </c>
      <c r="R53" s="749" t="s">
        <v>364</v>
      </c>
      <c r="S53" s="749" t="s">
        <v>364</v>
      </c>
      <c r="T53" s="749" t="s">
        <v>364</v>
      </c>
      <c r="U53" s="113">
        <v>92</v>
      </c>
    </row>
    <row r="54" spans="1:21" ht="13.15" customHeight="1" x14ac:dyDescent="0.2">
      <c r="A54" s="42">
        <v>93</v>
      </c>
      <c r="B54" s="626" t="s">
        <v>74</v>
      </c>
      <c r="C54" s="767">
        <v>84.571601398107177</v>
      </c>
      <c r="D54" s="624">
        <v>1655</v>
      </c>
      <c r="E54" s="683">
        <v>1956.9216765913588</v>
      </c>
      <c r="F54" s="172">
        <v>35.484220019793653</v>
      </c>
      <c r="G54" s="732">
        <v>3.4067905450027487</v>
      </c>
      <c r="H54" s="732">
        <v>18.065865161230732</v>
      </c>
      <c r="I54" s="732">
        <v>30.1583678586384</v>
      </c>
      <c r="J54" s="745">
        <v>0.86314835844437099</v>
      </c>
      <c r="K54" s="747">
        <v>0.41957606848139734</v>
      </c>
      <c r="L54" s="747">
        <v>4.0282913988654794E-2</v>
      </c>
      <c r="M54" s="747">
        <v>0.21361621232863481</v>
      </c>
      <c r="N54" s="747">
        <v>0.35660159391652935</v>
      </c>
      <c r="O54" s="756">
        <v>1.0206125273438294E-2</v>
      </c>
      <c r="P54" s="748">
        <v>214.40616326159309</v>
      </c>
      <c r="Q54" s="748">
        <v>20.584837129925972</v>
      </c>
      <c r="R54" s="748">
        <v>109.15930611015548</v>
      </c>
      <c r="S54" s="748">
        <v>182.22578766548881</v>
      </c>
      <c r="T54" s="748">
        <v>5.2153979362197642</v>
      </c>
      <c r="U54" s="113">
        <v>93</v>
      </c>
    </row>
    <row r="55" spans="1:21" ht="13.15" customHeight="1" x14ac:dyDescent="0.2">
      <c r="A55" s="42">
        <v>94</v>
      </c>
      <c r="B55" s="626" t="s">
        <v>75</v>
      </c>
      <c r="C55" s="767">
        <v>291.95784029628106</v>
      </c>
      <c r="D55" s="624">
        <v>2245</v>
      </c>
      <c r="E55" s="683">
        <v>768.94663891257608</v>
      </c>
      <c r="F55" s="172">
        <v>83.456034705606257</v>
      </c>
      <c r="G55" s="732">
        <v>3.7915293400067718</v>
      </c>
      <c r="H55" s="732">
        <v>21.502161455454676</v>
      </c>
      <c r="I55" s="732">
        <v>154.72864554143982</v>
      </c>
      <c r="J55" s="745">
        <v>32.270998593780391</v>
      </c>
      <c r="K55" s="747">
        <v>0.28584960972760459</v>
      </c>
      <c r="L55" s="747">
        <v>1.2986564553837975E-2</v>
      </c>
      <c r="M55" s="747">
        <v>7.364817274177024E-2</v>
      </c>
      <c r="N55" s="747">
        <v>0.52996914001151674</v>
      </c>
      <c r="O55" s="756">
        <v>0.11053307751910869</v>
      </c>
      <c r="P55" s="748">
        <v>371.74180269757795</v>
      </c>
      <c r="Q55" s="748">
        <v>16.888772115843082</v>
      </c>
      <c r="R55" s="748">
        <v>95.778002028751331</v>
      </c>
      <c r="S55" s="748">
        <v>689.21445675474308</v>
      </c>
      <c r="T55" s="748">
        <v>143.74609618610421</v>
      </c>
      <c r="U55" s="113">
        <v>94</v>
      </c>
    </row>
    <row r="56" spans="1:21" ht="13.15" customHeight="1" x14ac:dyDescent="0.2">
      <c r="A56" s="42">
        <v>101</v>
      </c>
      <c r="B56" s="626" t="s">
        <v>76</v>
      </c>
      <c r="C56" s="767">
        <v>488.98153177131803</v>
      </c>
      <c r="D56" s="624">
        <v>3130</v>
      </c>
      <c r="E56" s="683">
        <v>640.10597469022753</v>
      </c>
      <c r="F56" s="172">
        <v>116.2476322058485</v>
      </c>
      <c r="G56" s="732">
        <v>3.1429215261889332</v>
      </c>
      <c r="H56" s="732">
        <v>54.732293518027191</v>
      </c>
      <c r="I56" s="732">
        <v>301.38454079480181</v>
      </c>
      <c r="J56" s="745">
        <v>16.617065252640497</v>
      </c>
      <c r="K56" s="747">
        <v>0.23773419782286181</v>
      </c>
      <c r="L56" s="747">
        <v>6.4274851338532411E-3</v>
      </c>
      <c r="M56" s="747">
        <v>0.11193120795331764</v>
      </c>
      <c r="N56" s="747">
        <v>0.61635158224288578</v>
      </c>
      <c r="O56" s="756">
        <v>3.3983011980934688E-2</v>
      </c>
      <c r="P56" s="748">
        <v>371.39818596117738</v>
      </c>
      <c r="Q56" s="748">
        <v>10.041282831274547</v>
      </c>
      <c r="R56" s="748">
        <v>174.86355756558206</v>
      </c>
      <c r="S56" s="748">
        <v>962.88990669265752</v>
      </c>
      <c r="T56" s="748">
        <v>53.089665343899348</v>
      </c>
      <c r="U56" s="113">
        <v>101</v>
      </c>
    </row>
    <row r="57" spans="1:21" ht="13.15" customHeight="1" x14ac:dyDescent="0.2">
      <c r="A57" s="42">
        <v>102</v>
      </c>
      <c r="B57" s="626" t="s">
        <v>77</v>
      </c>
      <c r="C57" s="767">
        <v>443.14451199646368</v>
      </c>
      <c r="D57" s="624">
        <v>110</v>
      </c>
      <c r="E57" s="683">
        <v>24.822602339003534</v>
      </c>
      <c r="F57" s="172">
        <v>15.084900045252342</v>
      </c>
      <c r="G57" s="732">
        <v>0.56487363499841503</v>
      </c>
      <c r="H57" s="732">
        <v>26.975449493231068</v>
      </c>
      <c r="I57" s="732">
        <v>392.60144176918539</v>
      </c>
      <c r="J57" s="745">
        <v>8.4827206887949043</v>
      </c>
      <c r="K57" s="747">
        <v>3.4040588649719573E-2</v>
      </c>
      <c r="L57" s="747">
        <v>1.2746939648502805E-3</v>
      </c>
      <c r="M57" s="747">
        <v>6.087280506239539E-2</v>
      </c>
      <c r="N57" s="747">
        <v>0.88594449697781286</v>
      </c>
      <c r="O57" s="756">
        <v>1.9142109310072188E-2</v>
      </c>
      <c r="P57" s="748">
        <v>1371.3545495683945</v>
      </c>
      <c r="Q57" s="748">
        <v>51.352148636219546</v>
      </c>
      <c r="R57" s="748">
        <v>2452.3135902937333</v>
      </c>
      <c r="S57" s="748">
        <v>35691.040160835037</v>
      </c>
      <c r="T57" s="748">
        <v>771.15642625408213</v>
      </c>
      <c r="U57" s="113">
        <v>102</v>
      </c>
    </row>
    <row r="58" spans="1:21" ht="13.15" customHeight="1" x14ac:dyDescent="0.2">
      <c r="A58" s="42">
        <v>103</v>
      </c>
      <c r="B58" s="626" t="s">
        <v>78</v>
      </c>
      <c r="C58" s="767">
        <v>359.7218801950454</v>
      </c>
      <c r="D58" s="624">
        <v>950</v>
      </c>
      <c r="E58" s="683">
        <v>264.0929151946217</v>
      </c>
      <c r="F58" s="172">
        <v>38.323294480076441</v>
      </c>
      <c r="G58" s="732">
        <v>3.2593227100010034</v>
      </c>
      <c r="H58" s="732">
        <v>27.410051628000232</v>
      </c>
      <c r="I58" s="732">
        <v>259.69884240032246</v>
      </c>
      <c r="J58" s="745">
        <v>34.289691686646272</v>
      </c>
      <c r="K58" s="747">
        <v>0.10653590062216151</v>
      </c>
      <c r="L58" s="747">
        <v>9.0606740636231548E-3</v>
      </c>
      <c r="M58" s="747">
        <v>7.6197899369196506E-2</v>
      </c>
      <c r="N58" s="747">
        <v>0.72194341433862941</v>
      </c>
      <c r="O58" s="756">
        <v>9.5322785670012622E-2</v>
      </c>
      <c r="P58" s="748">
        <v>403.40309979027836</v>
      </c>
      <c r="Q58" s="748">
        <v>34.308660105273717</v>
      </c>
      <c r="R58" s="748">
        <v>288.52685924210772</v>
      </c>
      <c r="S58" s="748">
        <v>2733.6720252665523</v>
      </c>
      <c r="T58" s="748">
        <v>360.94412301732922</v>
      </c>
      <c r="U58" s="113">
        <v>103</v>
      </c>
    </row>
    <row r="59" spans="1:21" ht="13.15" customHeight="1" x14ac:dyDescent="0.2">
      <c r="A59" s="42">
        <v>104</v>
      </c>
      <c r="B59" s="626" t="s">
        <v>90</v>
      </c>
      <c r="C59" s="767">
        <v>631.52971501193099</v>
      </c>
      <c r="D59" s="624">
        <v>0</v>
      </c>
      <c r="E59" s="683">
        <v>0</v>
      </c>
      <c r="F59" s="172">
        <v>0</v>
      </c>
      <c r="G59" s="732">
        <v>0</v>
      </c>
      <c r="H59" s="732">
        <v>11.1370739114322</v>
      </c>
      <c r="I59" s="732">
        <v>573.95599445713469</v>
      </c>
      <c r="J59" s="745">
        <v>46.436646643364</v>
      </c>
      <c r="K59" s="747">
        <v>0</v>
      </c>
      <c r="L59" s="747">
        <v>0</v>
      </c>
      <c r="M59" s="747">
        <v>1.7635075035577378E-2</v>
      </c>
      <c r="N59" s="747">
        <v>0.90883450265882004</v>
      </c>
      <c r="O59" s="756">
        <v>7.3530422305602375E-2</v>
      </c>
      <c r="P59" s="749" t="s">
        <v>364</v>
      </c>
      <c r="Q59" s="749" t="s">
        <v>364</v>
      </c>
      <c r="R59" s="749" t="s">
        <v>364</v>
      </c>
      <c r="S59" s="749" t="s">
        <v>364</v>
      </c>
      <c r="T59" s="749" t="s">
        <v>364</v>
      </c>
      <c r="U59" s="113">
        <v>104</v>
      </c>
    </row>
    <row r="60" spans="1:21" ht="13.15" customHeight="1" x14ac:dyDescent="0.2">
      <c r="A60" s="42">
        <v>105</v>
      </c>
      <c r="B60" s="626" t="s">
        <v>79</v>
      </c>
      <c r="C60" s="767">
        <v>144.73535979113981</v>
      </c>
      <c r="D60" s="624">
        <v>550</v>
      </c>
      <c r="E60" s="683">
        <v>380.00389178821041</v>
      </c>
      <c r="F60" s="172">
        <v>32.590282574823064</v>
      </c>
      <c r="G60" s="732">
        <v>2.3194329351027871</v>
      </c>
      <c r="H60" s="732">
        <v>5.039206439358372</v>
      </c>
      <c r="I60" s="732">
        <v>104.30889167879653</v>
      </c>
      <c r="J60" s="745">
        <v>2.7969790981618439</v>
      </c>
      <c r="K60" s="747">
        <v>0.22517153114382299</v>
      </c>
      <c r="L60" s="747">
        <v>1.6025337128742018E-2</v>
      </c>
      <c r="M60" s="747">
        <v>3.4816691972370764E-2</v>
      </c>
      <c r="N60" s="747">
        <v>0.72068699611013742</v>
      </c>
      <c r="O60" s="756">
        <v>1.9324780773668723E-2</v>
      </c>
      <c r="P60" s="748">
        <v>592.55059226951028</v>
      </c>
      <c r="Q60" s="748">
        <v>42.171507910959768</v>
      </c>
      <c r="R60" s="748">
        <v>91.62193526106131</v>
      </c>
      <c r="S60" s="748">
        <v>1896.5253032508458</v>
      </c>
      <c r="T60" s="748">
        <v>50.854165421124435</v>
      </c>
      <c r="U60" s="113">
        <v>105</v>
      </c>
    </row>
    <row r="61" spans="1:21" ht="13.15" customHeight="1" x14ac:dyDescent="0.2">
      <c r="A61" s="42">
        <v>106</v>
      </c>
      <c r="B61" s="626" t="s">
        <v>80</v>
      </c>
      <c r="C61" s="767">
        <v>62.570348575169788</v>
      </c>
      <c r="D61" s="624">
        <v>975</v>
      </c>
      <c r="E61" s="683">
        <v>1558.246073743172</v>
      </c>
      <c r="F61" s="172">
        <v>23.084594355362597</v>
      </c>
      <c r="G61" s="732">
        <v>0.1020168249994881</v>
      </c>
      <c r="H61" s="732">
        <v>6.3952669586243642</v>
      </c>
      <c r="I61" s="732">
        <v>31.723212121580769</v>
      </c>
      <c r="J61" s="745">
        <v>1.3672751396020566</v>
      </c>
      <c r="K61" s="747">
        <v>0.36893824121228264</v>
      </c>
      <c r="L61" s="747">
        <v>1.6304340206276574E-3</v>
      </c>
      <c r="M61" s="747">
        <v>0.10220922696221388</v>
      </c>
      <c r="N61" s="747">
        <v>0.50700072548692343</v>
      </c>
      <c r="O61" s="756">
        <v>2.1851806338580023E-2</v>
      </c>
      <c r="P61" s="748">
        <v>236.76507031141128</v>
      </c>
      <c r="Q61" s="748">
        <v>1.04632641025116</v>
      </c>
      <c r="R61" s="748">
        <v>65.592481626916552</v>
      </c>
      <c r="S61" s="748">
        <v>325.36627817005916</v>
      </c>
      <c r="T61" s="748">
        <v>14.023334765149297</v>
      </c>
      <c r="U61" s="113">
        <v>106</v>
      </c>
    </row>
    <row r="62" spans="1:21" ht="13.15" customHeight="1" x14ac:dyDescent="0.2">
      <c r="A62" s="42">
        <v>107</v>
      </c>
      <c r="B62" s="626" t="s">
        <v>81</v>
      </c>
      <c r="C62" s="767">
        <v>85.593773638679394</v>
      </c>
      <c r="D62" s="624">
        <v>2100</v>
      </c>
      <c r="E62" s="683">
        <v>2453.4494867171279</v>
      </c>
      <c r="F62" s="172">
        <v>43.524748974498777</v>
      </c>
      <c r="G62" s="732">
        <v>4.2129420001163168E-2</v>
      </c>
      <c r="H62" s="732">
        <v>9.1879685165699119</v>
      </c>
      <c r="I62" s="732">
        <v>32.792923965903697</v>
      </c>
      <c r="J62" s="745">
        <v>8.8132181707027024E-2</v>
      </c>
      <c r="K62" s="747">
        <v>0.50850368109988509</v>
      </c>
      <c r="L62" s="747">
        <v>4.9220192322640033E-4</v>
      </c>
      <c r="M62" s="747">
        <v>0.10734388876643611</v>
      </c>
      <c r="N62" s="747">
        <v>0.38312277367666775</v>
      </c>
      <c r="O62" s="756">
        <v>1.0296564570112673E-3</v>
      </c>
      <c r="P62" s="748">
        <v>207.26070940237511</v>
      </c>
      <c r="Q62" s="748">
        <v>0.20061628571982462</v>
      </c>
      <c r="R62" s="748">
        <v>43.752231031285298</v>
      </c>
      <c r="S62" s="748">
        <v>156.15678079001762</v>
      </c>
      <c r="T62" s="748">
        <v>0.41967705574774772</v>
      </c>
      <c r="U62" s="113">
        <v>107</v>
      </c>
    </row>
    <row r="63" spans="1:21" ht="13.15" customHeight="1" x14ac:dyDescent="0.2">
      <c r="A63" s="42">
        <v>108</v>
      </c>
      <c r="B63" s="626" t="s">
        <v>377</v>
      </c>
      <c r="C63" s="767">
        <v>192.46249107097597</v>
      </c>
      <c r="D63" s="624">
        <v>1115</v>
      </c>
      <c r="E63" s="683">
        <v>579.33366330004128</v>
      </c>
      <c r="F63" s="172">
        <v>37.334445605827156</v>
      </c>
      <c r="G63" s="732">
        <v>9.7108899184935211</v>
      </c>
      <c r="H63" s="732">
        <v>11.955370491594186</v>
      </c>
      <c r="I63" s="732">
        <v>138.7477559342496</v>
      </c>
      <c r="J63" s="745">
        <v>4.4249190393050393</v>
      </c>
      <c r="K63" s="747">
        <v>0.19398296986636751</v>
      </c>
      <c r="L63" s="747">
        <v>5.0456012828558668E-2</v>
      </c>
      <c r="M63" s="747">
        <v>6.2117924511250901E-2</v>
      </c>
      <c r="N63" s="747">
        <v>0.72090803336366693</v>
      </c>
      <c r="O63" s="756">
        <v>2.299107225871469E-2</v>
      </c>
      <c r="P63" s="748">
        <v>334.83807718230634</v>
      </c>
      <c r="Q63" s="748">
        <v>87.093183125502435</v>
      </c>
      <c r="R63" s="748">
        <v>107.22305373627073</v>
      </c>
      <c r="S63" s="748">
        <v>1244.3744926838528</v>
      </c>
      <c r="T63" s="748">
        <v>39.685372549820976</v>
      </c>
      <c r="U63" s="113">
        <v>108</v>
      </c>
    </row>
    <row r="64" spans="1:21" ht="13.15" customHeight="1" x14ac:dyDescent="0.2">
      <c r="A64" s="42">
        <v>109</v>
      </c>
      <c r="B64" s="626" t="s">
        <v>141</v>
      </c>
      <c r="C64" s="767">
        <v>147.02355046247379</v>
      </c>
      <c r="D64" s="624">
        <v>530</v>
      </c>
      <c r="E64" s="683">
        <v>360.48646514986513</v>
      </c>
      <c r="F64" s="172">
        <v>13.088075004832959</v>
      </c>
      <c r="G64" s="732">
        <v>0.43436525032186918</v>
      </c>
      <c r="H64" s="732">
        <v>12.132113220253938</v>
      </c>
      <c r="I64" s="732">
        <v>104.30093361347988</v>
      </c>
      <c r="J64" s="745">
        <v>17.502428623907036</v>
      </c>
      <c r="K64" s="747">
        <v>8.9020262152991275E-2</v>
      </c>
      <c r="L64" s="747">
        <v>2.9543923334427727E-3</v>
      </c>
      <c r="M64" s="747">
        <v>8.2518162444665838E-2</v>
      </c>
      <c r="N64" s="747">
        <v>0.70941650698403991</v>
      </c>
      <c r="O64" s="756">
        <v>0.11904506841830313</v>
      </c>
      <c r="P64" s="748">
        <v>246.94481141194262</v>
      </c>
      <c r="Q64" s="748">
        <v>8.1955707607899839</v>
      </c>
      <c r="R64" s="748">
        <v>228.90779660856487</v>
      </c>
      <c r="S64" s="748">
        <v>1967.9421436505638</v>
      </c>
      <c r="T64" s="748">
        <v>330.23450233786861</v>
      </c>
      <c r="U64" s="113">
        <v>109</v>
      </c>
    </row>
    <row r="65" spans="1:21" ht="13.15" customHeight="1" x14ac:dyDescent="0.2">
      <c r="A65" s="42">
        <v>111</v>
      </c>
      <c r="B65" s="626" t="s">
        <v>83</v>
      </c>
      <c r="C65" s="767">
        <v>75.238668388925291</v>
      </c>
      <c r="D65" s="624">
        <v>4590</v>
      </c>
      <c r="E65" s="683">
        <v>6100.5864381773436</v>
      </c>
      <c r="F65" s="172">
        <v>53.78289082120456</v>
      </c>
      <c r="G65" s="732">
        <v>2.1374529205926285</v>
      </c>
      <c r="H65" s="732">
        <v>14.147728888813813</v>
      </c>
      <c r="I65" s="732">
        <v>6.8184766543140185</v>
      </c>
      <c r="J65" s="745">
        <v>0.48957202459292526</v>
      </c>
      <c r="K65" s="747">
        <v>0.7148304452065648</v>
      </c>
      <c r="L65" s="747">
        <v>2.8408967973006412E-2</v>
      </c>
      <c r="M65" s="747">
        <v>0.18803800215709665</v>
      </c>
      <c r="N65" s="747">
        <v>9.0624632257814655E-2</v>
      </c>
      <c r="O65" s="756">
        <v>6.5069203785242365E-3</v>
      </c>
      <c r="P65" s="748">
        <v>117.17405407669838</v>
      </c>
      <c r="Q65" s="748">
        <v>4.6567601755830692</v>
      </c>
      <c r="R65" s="748">
        <v>30.82293875558565</v>
      </c>
      <c r="S65" s="748">
        <v>14.855068963647099</v>
      </c>
      <c r="T65" s="748">
        <v>1.0666057180673754</v>
      </c>
      <c r="U65" s="113">
        <v>111</v>
      </c>
    </row>
    <row r="66" spans="1:21" ht="13.15" customHeight="1" x14ac:dyDescent="0.2">
      <c r="A66" s="42">
        <v>112</v>
      </c>
      <c r="B66" s="626" t="s">
        <v>84</v>
      </c>
      <c r="C66" s="767">
        <v>332.98140333084928</v>
      </c>
      <c r="D66" s="624">
        <v>5770</v>
      </c>
      <c r="E66" s="683">
        <v>1732.8295040750206</v>
      </c>
      <c r="F66" s="172">
        <v>128.9286620467646</v>
      </c>
      <c r="G66" s="732">
        <v>20.619978927800744</v>
      </c>
      <c r="H66" s="732">
        <v>29.222975251339765</v>
      </c>
      <c r="I66" s="732">
        <v>172.07096169739455</v>
      </c>
      <c r="J66" s="745">
        <v>2.7588043353503253</v>
      </c>
      <c r="K66" s="747">
        <v>0.3871947825226188</v>
      </c>
      <c r="L66" s="747">
        <v>6.1925316914208564E-2</v>
      </c>
      <c r="M66" s="747">
        <v>8.7761583556976927E-2</v>
      </c>
      <c r="N66" s="747">
        <v>0.51675847352479742</v>
      </c>
      <c r="O66" s="756">
        <v>8.2851603956067953E-3</v>
      </c>
      <c r="P66" s="748">
        <v>223.44655467376882</v>
      </c>
      <c r="Q66" s="748">
        <v>35.736531937262988</v>
      </c>
      <c r="R66" s="748">
        <v>50.646404248422471</v>
      </c>
      <c r="S66" s="748">
        <v>298.21657139929732</v>
      </c>
      <c r="T66" s="748">
        <v>4.7812900092726611</v>
      </c>
      <c r="U66" s="113">
        <v>112</v>
      </c>
    </row>
    <row r="67" spans="1:21" ht="13.15" customHeight="1" x14ac:dyDescent="0.2">
      <c r="A67" s="42">
        <v>113</v>
      </c>
      <c r="B67" s="626" t="s">
        <v>85</v>
      </c>
      <c r="C67" s="767">
        <v>78.907394854200135</v>
      </c>
      <c r="D67" s="624">
        <v>480</v>
      </c>
      <c r="E67" s="683">
        <v>608.30800571595637</v>
      </c>
      <c r="F67" s="172">
        <v>33.200702636689044</v>
      </c>
      <c r="G67" s="732">
        <v>5.7489973685635274</v>
      </c>
      <c r="H67" s="732">
        <v>9.402552515675076</v>
      </c>
      <c r="I67" s="732">
        <v>36.09596005758624</v>
      </c>
      <c r="J67" s="745">
        <v>0.20817964424977711</v>
      </c>
      <c r="K67" s="747">
        <v>0.42075527519360012</v>
      </c>
      <c r="L67" s="747">
        <v>7.2857523419524173E-2</v>
      </c>
      <c r="M67" s="747">
        <v>0.11915933269687196</v>
      </c>
      <c r="N67" s="747">
        <v>0.45744711410485628</v>
      </c>
      <c r="O67" s="756">
        <v>2.6382780046716493E-3</v>
      </c>
      <c r="P67" s="748">
        <v>691.68130493102183</v>
      </c>
      <c r="Q67" s="748">
        <v>119.77077851174016</v>
      </c>
      <c r="R67" s="748">
        <v>195.88651074323076</v>
      </c>
      <c r="S67" s="748">
        <v>751.99916786637993</v>
      </c>
      <c r="T67" s="748">
        <v>4.3370759218703565</v>
      </c>
      <c r="U67" s="113">
        <v>113</v>
      </c>
    </row>
    <row r="68" spans="1:21" ht="13.15" customHeight="1" x14ac:dyDescent="0.2">
      <c r="A68" s="42">
        <v>121</v>
      </c>
      <c r="B68" s="626" t="s">
        <v>59</v>
      </c>
      <c r="C68" s="767">
        <v>117.18744312307098</v>
      </c>
      <c r="D68" s="624">
        <v>6025</v>
      </c>
      <c r="E68" s="683">
        <v>5141.3358286796201</v>
      </c>
      <c r="F68" s="172">
        <v>79.845934943886363</v>
      </c>
      <c r="G68" s="732">
        <v>7.8422190314928919</v>
      </c>
      <c r="H68" s="732">
        <v>30.27611657019618</v>
      </c>
      <c r="I68" s="732">
        <v>7.0653916089884259</v>
      </c>
      <c r="J68" s="745">
        <v>0</v>
      </c>
      <c r="K68" s="747">
        <v>0.68135230888203324</v>
      </c>
      <c r="L68" s="747">
        <v>6.6920301548493932E-2</v>
      </c>
      <c r="M68" s="747">
        <v>0.25835632012552756</v>
      </c>
      <c r="N68" s="747">
        <v>6.0291370992439079E-2</v>
      </c>
      <c r="O68" s="756">
        <v>0</v>
      </c>
      <c r="P68" s="748">
        <v>132.52437335084872</v>
      </c>
      <c r="Q68" s="748">
        <v>13.016131172602309</v>
      </c>
      <c r="R68" s="748">
        <v>50.250815884143037</v>
      </c>
      <c r="S68" s="748">
        <v>11.726791052262946</v>
      </c>
      <c r="T68" s="748">
        <v>0</v>
      </c>
      <c r="U68" s="113">
        <v>121</v>
      </c>
    </row>
    <row r="69" spans="1:21" ht="13.15" customHeight="1" x14ac:dyDescent="0.2">
      <c r="A69" s="42">
        <v>122</v>
      </c>
      <c r="B69" s="626" t="s">
        <v>60</v>
      </c>
      <c r="C69" s="767">
        <v>135.81471253578366</v>
      </c>
      <c r="D69" s="624">
        <v>5430</v>
      </c>
      <c r="E69" s="683">
        <v>3998.0940935020831</v>
      </c>
      <c r="F69" s="172">
        <v>81.156181337111263</v>
      </c>
      <c r="G69" s="732">
        <v>2.863711476349537</v>
      </c>
      <c r="H69" s="732">
        <v>39.969561098601474</v>
      </c>
      <c r="I69" s="732">
        <v>14.68897010007087</v>
      </c>
      <c r="J69" s="745">
        <v>0</v>
      </c>
      <c r="K69" s="747">
        <v>0.59755073527640623</v>
      </c>
      <c r="L69" s="747">
        <v>2.1085428985427652E-2</v>
      </c>
      <c r="M69" s="747">
        <v>0.29429478112005375</v>
      </c>
      <c r="N69" s="747">
        <v>0.10815448360353969</v>
      </c>
      <c r="O69" s="756">
        <v>0</v>
      </c>
      <c r="P69" s="748">
        <v>149.458897490076</v>
      </c>
      <c r="Q69" s="748">
        <v>5.2738701221906759</v>
      </c>
      <c r="R69" s="748">
        <v>73.608768137387614</v>
      </c>
      <c r="S69" s="748">
        <v>27.051510313206023</v>
      </c>
      <c r="T69" s="748">
        <v>0</v>
      </c>
      <c r="U69" s="113">
        <v>122</v>
      </c>
    </row>
    <row r="70" spans="1:21" ht="13.15" customHeight="1" x14ac:dyDescent="0.2">
      <c r="A70" s="42">
        <v>123</v>
      </c>
      <c r="B70" s="626" t="s">
        <v>61</v>
      </c>
      <c r="C70" s="767">
        <v>257.28873979282514</v>
      </c>
      <c r="D70" s="624">
        <v>2665</v>
      </c>
      <c r="E70" s="683">
        <v>1035.8012566527086</v>
      </c>
      <c r="F70" s="172">
        <v>75.849482601130475</v>
      </c>
      <c r="G70" s="732">
        <v>7.1183205223160719</v>
      </c>
      <c r="H70" s="732">
        <v>31.299418358434032</v>
      </c>
      <c r="I70" s="732">
        <v>147.62120681317592</v>
      </c>
      <c r="J70" s="745">
        <v>2.5186320200846803</v>
      </c>
      <c r="K70" s="747">
        <v>0.29480296208145851</v>
      </c>
      <c r="L70" s="747">
        <v>2.7666661697079743E-2</v>
      </c>
      <c r="M70" s="747">
        <v>0.12165094509630328</v>
      </c>
      <c r="N70" s="747">
        <v>0.57375696632524198</v>
      </c>
      <c r="O70" s="756">
        <v>9.7891264969961027E-3</v>
      </c>
      <c r="P70" s="748">
        <v>284.61344315621193</v>
      </c>
      <c r="Q70" s="748">
        <v>26.710395956157871</v>
      </c>
      <c r="R70" s="748">
        <v>117.44622273333596</v>
      </c>
      <c r="S70" s="748">
        <v>553.925729130116</v>
      </c>
      <c r="T70" s="748">
        <v>9.4507768108243173</v>
      </c>
      <c r="U70" s="113">
        <v>123</v>
      </c>
    </row>
    <row r="71" spans="1:21" ht="12.6" customHeight="1" x14ac:dyDescent="0.2">
      <c r="A71" s="42"/>
      <c r="B71" s="43"/>
      <c r="C71" s="732"/>
      <c r="D71" s="624"/>
      <c r="E71" s="173"/>
      <c r="F71" s="173"/>
      <c r="G71" s="173"/>
      <c r="H71" s="746"/>
      <c r="I71" s="746"/>
      <c r="J71" s="746"/>
      <c r="K71" s="746"/>
      <c r="L71" s="746"/>
      <c r="M71" s="746"/>
      <c r="N71" s="746"/>
      <c r="O71" s="746"/>
      <c r="P71" s="746"/>
      <c r="Q71" s="746"/>
      <c r="R71" s="746"/>
      <c r="S71" s="746"/>
      <c r="T71" s="746"/>
      <c r="U71" s="42"/>
    </row>
    <row r="72" spans="1:21" s="738" customFormat="1" ht="13.15" customHeight="1" x14ac:dyDescent="0.2">
      <c r="A72" s="66">
        <v>1</v>
      </c>
      <c r="B72" s="763" t="s">
        <v>1</v>
      </c>
      <c r="C72" s="765">
        <v>1051.8925737936017</v>
      </c>
      <c r="D72" s="740">
        <v>15465</v>
      </c>
      <c r="E72" s="684">
        <v>1470.2071661392376</v>
      </c>
      <c r="F72" s="739">
        <v>453.0788865242273</v>
      </c>
      <c r="G72" s="740">
        <v>195.89525369622916</v>
      </c>
      <c r="H72" s="740">
        <v>116.21374859359933</v>
      </c>
      <c r="I72" s="740">
        <v>347.50733353256237</v>
      </c>
      <c r="J72" s="741">
        <v>135.09260514321264</v>
      </c>
      <c r="K72" s="750">
        <v>0.43072733643343381</v>
      </c>
      <c r="L72" s="750">
        <v>0.18623123556214682</v>
      </c>
      <c r="M72" s="750">
        <v>0.1104806246273608</v>
      </c>
      <c r="N72" s="750">
        <v>0.33036390044973252</v>
      </c>
      <c r="O72" s="755">
        <v>0.12842813848947277</v>
      </c>
      <c r="P72" s="751">
        <v>292.97050535029246</v>
      </c>
      <c r="Q72" s="751">
        <v>126.6700638190942</v>
      </c>
      <c r="R72" s="751">
        <v>75.146297183058081</v>
      </c>
      <c r="S72" s="751">
        <v>224.70567962015028</v>
      </c>
      <c r="T72" s="751">
        <v>87.353769895384829</v>
      </c>
      <c r="U72" s="114">
        <v>1</v>
      </c>
    </row>
    <row r="73" spans="1:21" s="738" customFormat="1" ht="13.15" customHeight="1" x14ac:dyDescent="0.2">
      <c r="A73" s="66">
        <v>2</v>
      </c>
      <c r="B73" s="763" t="s">
        <v>5</v>
      </c>
      <c r="C73" s="765">
        <v>563.87638246709378</v>
      </c>
      <c r="D73" s="740">
        <v>19050</v>
      </c>
      <c r="E73" s="684">
        <v>3378.4000522688507</v>
      </c>
      <c r="F73" s="739">
        <v>360.30634617432355</v>
      </c>
      <c r="G73" s="740">
        <v>31.623661705895255</v>
      </c>
      <c r="H73" s="740">
        <v>101.95299657408975</v>
      </c>
      <c r="I73" s="740">
        <v>99.633251279483389</v>
      </c>
      <c r="J73" s="741">
        <v>1.9837884391970491</v>
      </c>
      <c r="K73" s="750">
        <v>0.63898109120636915</v>
      </c>
      <c r="L73" s="750">
        <v>5.608261436227243E-2</v>
      </c>
      <c r="M73" s="750">
        <v>0.1808073537820844</v>
      </c>
      <c r="N73" s="750">
        <v>0.17669342851985417</v>
      </c>
      <c r="O73" s="755">
        <v>3.5181264916922059E-3</v>
      </c>
      <c r="P73" s="751">
        <v>189.13718959282076</v>
      </c>
      <c r="Q73" s="751">
        <v>16.600347352175987</v>
      </c>
      <c r="R73" s="751">
        <v>53.518633372225594</v>
      </c>
      <c r="S73" s="751">
        <v>52.300919306815423</v>
      </c>
      <c r="T73" s="751">
        <v>1.0413587607333592</v>
      </c>
      <c r="U73" s="114">
        <v>2</v>
      </c>
    </row>
    <row r="74" spans="1:21" s="738" customFormat="1" ht="13.15" customHeight="1" x14ac:dyDescent="0.2">
      <c r="A74" s="66">
        <v>3</v>
      </c>
      <c r="B74" s="763" t="s">
        <v>9</v>
      </c>
      <c r="C74" s="765">
        <v>500.07784638204174</v>
      </c>
      <c r="D74" s="740">
        <v>22150</v>
      </c>
      <c r="E74" s="684">
        <v>4429.310388422643</v>
      </c>
      <c r="F74" s="739">
        <v>340.61298372919117</v>
      </c>
      <c r="G74" s="740">
        <v>26.504861818983038</v>
      </c>
      <c r="H74" s="740">
        <v>98.178624533289025</v>
      </c>
      <c r="I74" s="740">
        <v>52.881570366557085</v>
      </c>
      <c r="J74" s="741">
        <v>8.4046677530043343</v>
      </c>
      <c r="K74" s="750">
        <v>0.68111992201505145</v>
      </c>
      <c r="L74" s="750">
        <v>5.3001471692337807E-2</v>
      </c>
      <c r="M74" s="750">
        <v>0.19632668242272833</v>
      </c>
      <c r="N74" s="750">
        <v>0.10574667674071976</v>
      </c>
      <c r="O74" s="755">
        <v>1.6806718821500175E-2</v>
      </c>
      <c r="P74" s="751">
        <v>153.77561342175673</v>
      </c>
      <c r="Q74" s="751">
        <v>11.96607757064697</v>
      </c>
      <c r="R74" s="751">
        <v>44.324435455209489</v>
      </c>
      <c r="S74" s="751">
        <v>23.874298133885816</v>
      </c>
      <c r="T74" s="751">
        <v>3.7944323941328819</v>
      </c>
      <c r="U74" s="114">
        <v>3</v>
      </c>
    </row>
    <row r="75" spans="1:21" s="738" customFormat="1" ht="13.15" customHeight="1" x14ac:dyDescent="0.2">
      <c r="A75" s="66">
        <v>4</v>
      </c>
      <c r="B75" s="763" t="s">
        <v>2</v>
      </c>
      <c r="C75" s="765">
        <v>1456.0151421899229</v>
      </c>
      <c r="D75" s="740">
        <v>19885</v>
      </c>
      <c r="E75" s="684">
        <v>1365.7138187513572</v>
      </c>
      <c r="F75" s="739">
        <v>630.45657068634023</v>
      </c>
      <c r="G75" s="740">
        <v>58.741066577917763</v>
      </c>
      <c r="H75" s="740">
        <v>181.02905888106258</v>
      </c>
      <c r="I75" s="740">
        <v>595.1683896453801</v>
      </c>
      <c r="J75" s="741">
        <v>49.361122977140163</v>
      </c>
      <c r="K75" s="750">
        <v>0.43300138330848714</v>
      </c>
      <c r="L75" s="750">
        <v>4.0343719564322748E-2</v>
      </c>
      <c r="M75" s="750">
        <v>0.12433185180257494</v>
      </c>
      <c r="N75" s="750">
        <v>0.40876524728322244</v>
      </c>
      <c r="O75" s="755">
        <v>3.3901517605715595E-2</v>
      </c>
      <c r="P75" s="751">
        <v>317.05133049350781</v>
      </c>
      <c r="Q75" s="751">
        <v>29.540390534532445</v>
      </c>
      <c r="R75" s="751">
        <v>91.037997928620854</v>
      </c>
      <c r="S75" s="751">
        <v>299.3051997210863</v>
      </c>
      <c r="T75" s="751">
        <v>24.823295437334757</v>
      </c>
      <c r="U75" s="114">
        <v>4</v>
      </c>
    </row>
    <row r="76" spans="1:21" s="738" customFormat="1" ht="13.15" customHeight="1" x14ac:dyDescent="0.2">
      <c r="A76" s="66">
        <v>5</v>
      </c>
      <c r="B76" s="763" t="s">
        <v>6</v>
      </c>
      <c r="C76" s="765">
        <v>747.61698637115194</v>
      </c>
      <c r="D76" s="740">
        <v>11130</v>
      </c>
      <c r="E76" s="684">
        <v>1488.7302192027175</v>
      </c>
      <c r="F76" s="739">
        <v>267.15939644312488</v>
      </c>
      <c r="G76" s="740">
        <v>35.282703359527105</v>
      </c>
      <c r="H76" s="740">
        <v>65.451757813939437</v>
      </c>
      <c r="I76" s="740">
        <v>380.02427387325554</v>
      </c>
      <c r="J76" s="741">
        <v>34.981558240832051</v>
      </c>
      <c r="K76" s="750">
        <v>0.35734794863327851</v>
      </c>
      <c r="L76" s="750">
        <v>4.7193554992356911E-2</v>
      </c>
      <c r="M76" s="750">
        <v>8.7547178578211343E-2</v>
      </c>
      <c r="N76" s="750">
        <v>0.50831412447950153</v>
      </c>
      <c r="O76" s="755">
        <v>4.6790748309008555E-2</v>
      </c>
      <c r="P76" s="751">
        <v>240.03539662455063</v>
      </c>
      <c r="Q76" s="751">
        <v>31.700542102000995</v>
      </c>
      <c r="R76" s="751">
        <v>58.806610794195365</v>
      </c>
      <c r="S76" s="751">
        <v>341.44139611253865</v>
      </c>
      <c r="T76" s="751">
        <v>31.429971465257907</v>
      </c>
      <c r="U76" s="114">
        <v>5</v>
      </c>
    </row>
    <row r="77" spans="1:21" s="738" customFormat="1" ht="13.15" customHeight="1" x14ac:dyDescent="0.2">
      <c r="A77" s="66">
        <v>6</v>
      </c>
      <c r="B77" s="763" t="s">
        <v>10</v>
      </c>
      <c r="C77" s="765">
        <v>3280.3419622696092</v>
      </c>
      <c r="D77" s="740">
        <v>7320</v>
      </c>
      <c r="E77" s="684">
        <v>223.14746706881206</v>
      </c>
      <c r="F77" s="739">
        <v>296.23366490915271</v>
      </c>
      <c r="G77" s="740">
        <v>77.468834255462014</v>
      </c>
      <c r="H77" s="740">
        <v>146.01180357736746</v>
      </c>
      <c r="I77" s="740">
        <v>2724.1647853043978</v>
      </c>
      <c r="J77" s="741">
        <v>113.93170847869111</v>
      </c>
      <c r="K77" s="750">
        <v>9.0305726755448998E-2</v>
      </c>
      <c r="L77" s="750">
        <v>2.3616084891912529E-2</v>
      </c>
      <c r="M77" s="750">
        <v>4.45111531836591E-2</v>
      </c>
      <c r="N77" s="750">
        <v>0.83045146409662651</v>
      </c>
      <c r="O77" s="755">
        <v>3.4731655964265327E-2</v>
      </c>
      <c r="P77" s="751">
        <v>404.69079905621953</v>
      </c>
      <c r="Q77" s="751">
        <v>105.83174078615029</v>
      </c>
      <c r="R77" s="751">
        <v>199.46967701826154</v>
      </c>
      <c r="S77" s="751">
        <v>3721.5365919458986</v>
      </c>
      <c r="T77" s="751">
        <v>155.64441049001516</v>
      </c>
      <c r="U77" s="114">
        <v>6</v>
      </c>
    </row>
    <row r="78" spans="1:21" s="738" customFormat="1" ht="13.15" customHeight="1" x14ac:dyDescent="0.2">
      <c r="A78" s="66">
        <v>7</v>
      </c>
      <c r="B78" s="763" t="s">
        <v>3</v>
      </c>
      <c r="C78" s="765">
        <v>800.74881558922721</v>
      </c>
      <c r="D78" s="740">
        <v>4685</v>
      </c>
      <c r="E78" s="684">
        <v>585.07735619347307</v>
      </c>
      <c r="F78" s="739">
        <v>201.65815531760887</v>
      </c>
      <c r="G78" s="740">
        <v>35.200926437443719</v>
      </c>
      <c r="H78" s="740">
        <v>76.956605684042358</v>
      </c>
      <c r="I78" s="740">
        <v>519.57233118082854</v>
      </c>
      <c r="J78" s="741">
        <v>2.5617234067475954</v>
      </c>
      <c r="K78" s="750">
        <v>0.25183696983581511</v>
      </c>
      <c r="L78" s="750">
        <v>4.3960010620235863E-2</v>
      </c>
      <c r="M78" s="750">
        <v>9.610580020329372E-2</v>
      </c>
      <c r="N78" s="750">
        <v>0.64885807017835384</v>
      </c>
      <c r="O78" s="755">
        <v>3.1991597825375031E-3</v>
      </c>
      <c r="P78" s="751">
        <v>430.43362927984816</v>
      </c>
      <c r="Q78" s="751">
        <v>75.135381936912964</v>
      </c>
      <c r="R78" s="751">
        <v>164.2616983650851</v>
      </c>
      <c r="S78" s="751">
        <v>1109.0124464905625</v>
      </c>
      <c r="T78" s="751">
        <v>5.4679261616810999</v>
      </c>
      <c r="U78" s="114">
        <v>7</v>
      </c>
    </row>
    <row r="79" spans="1:21" s="738" customFormat="1" ht="13.15" customHeight="1" x14ac:dyDescent="0.2">
      <c r="A79" s="66">
        <v>8</v>
      </c>
      <c r="B79" s="763" t="s">
        <v>4</v>
      </c>
      <c r="C79" s="765">
        <v>584.75939112544711</v>
      </c>
      <c r="D79" s="740">
        <v>5705</v>
      </c>
      <c r="E79" s="684">
        <v>975.61494292891473</v>
      </c>
      <c r="F79" s="739">
        <v>210.85508926951505</v>
      </c>
      <c r="G79" s="740">
        <v>20.206861487296273</v>
      </c>
      <c r="H79" s="740">
        <v>46.055808485361538</v>
      </c>
      <c r="I79" s="740">
        <v>325.20477183786591</v>
      </c>
      <c r="J79" s="741">
        <v>2.64372153270463</v>
      </c>
      <c r="K79" s="750">
        <v>0.36058435737764966</v>
      </c>
      <c r="L79" s="750">
        <v>3.4555856295707343E-2</v>
      </c>
      <c r="M79" s="750">
        <v>7.8760271633638954E-2</v>
      </c>
      <c r="N79" s="750">
        <v>0.55613432938967622</v>
      </c>
      <c r="O79" s="755">
        <v>4.5210415990351808E-3</v>
      </c>
      <c r="P79" s="751">
        <v>369.59700134884321</v>
      </c>
      <c r="Q79" s="751">
        <v>35.419564394910211</v>
      </c>
      <c r="R79" s="751">
        <v>80.72884922938043</v>
      </c>
      <c r="S79" s="751">
        <v>570.03465703394545</v>
      </c>
      <c r="T79" s="751">
        <v>4.6340430021115333</v>
      </c>
      <c r="U79" s="114">
        <v>8</v>
      </c>
    </row>
    <row r="80" spans="1:21" s="738" customFormat="1" ht="13.15" customHeight="1" x14ac:dyDescent="0.2">
      <c r="A80" s="66">
        <v>9</v>
      </c>
      <c r="B80" s="763" t="s">
        <v>7</v>
      </c>
      <c r="C80" s="765">
        <v>796.13738491896311</v>
      </c>
      <c r="D80" s="740">
        <v>5620</v>
      </c>
      <c r="E80" s="684">
        <v>705.90831512981219</v>
      </c>
      <c r="F80" s="739">
        <v>194.00538893666868</v>
      </c>
      <c r="G80" s="740">
        <v>19.021079425016904</v>
      </c>
      <c r="H80" s="740">
        <v>93.057432884789051</v>
      </c>
      <c r="I80" s="740">
        <v>467.84497146305341</v>
      </c>
      <c r="J80" s="741">
        <v>41.229591634452035</v>
      </c>
      <c r="K80" s="750">
        <v>0.24368330468040514</v>
      </c>
      <c r="L80" s="750">
        <v>2.3891704855629928E-2</v>
      </c>
      <c r="M80" s="750">
        <v>0.11688614885766373</v>
      </c>
      <c r="N80" s="750">
        <v>0.5876435152089664</v>
      </c>
      <c r="O80" s="755">
        <v>5.1787031252964834E-2</v>
      </c>
      <c r="P80" s="751">
        <v>345.20531839264891</v>
      </c>
      <c r="Q80" s="751">
        <v>33.845337055190221</v>
      </c>
      <c r="R80" s="751">
        <v>165.58262079143958</v>
      </c>
      <c r="S80" s="751">
        <v>832.46436203390283</v>
      </c>
      <c r="T80" s="751">
        <v>73.362262694754506</v>
      </c>
      <c r="U80" s="114">
        <v>9</v>
      </c>
    </row>
    <row r="81" spans="1:21" s="738" customFormat="1" ht="13.15" customHeight="1" x14ac:dyDescent="0.2">
      <c r="A81" s="66">
        <v>10</v>
      </c>
      <c r="B81" s="763" t="s">
        <v>8</v>
      </c>
      <c r="C81" s="765">
        <v>2555.7631625131967</v>
      </c>
      <c r="D81" s="740">
        <v>9460</v>
      </c>
      <c r="E81" s="684">
        <v>370.14384348108206</v>
      </c>
      <c r="F81" s="739">
        <v>501.98952611449096</v>
      </c>
      <c r="G81" s="740">
        <v>19.57595222010718</v>
      </c>
      <c r="H81" s="740">
        <v>164.96479417709145</v>
      </c>
      <c r="I81" s="740">
        <v>1939.5145367354546</v>
      </c>
      <c r="J81" s="741">
        <v>132.00585835412869</v>
      </c>
      <c r="K81" s="750">
        <v>0.19641472788928616</v>
      </c>
      <c r="L81" s="750">
        <v>7.659532975214052E-3</v>
      </c>
      <c r="M81" s="750">
        <v>6.4546197627668347E-2</v>
      </c>
      <c r="N81" s="750">
        <v>0.75887882147430397</v>
      </c>
      <c r="O81" s="755">
        <v>5.1650270373378965E-2</v>
      </c>
      <c r="P81" s="751">
        <v>530.64431935992707</v>
      </c>
      <c r="Q81" s="751">
        <v>20.693395581508646</v>
      </c>
      <c r="R81" s="751">
        <v>174.38138919354276</v>
      </c>
      <c r="S81" s="751">
        <v>2050.226783018451</v>
      </c>
      <c r="T81" s="751">
        <v>139.54107648427978</v>
      </c>
      <c r="U81" s="114">
        <v>10</v>
      </c>
    </row>
    <row r="82" spans="1:21" s="738" customFormat="1" ht="13.15" customHeight="1" x14ac:dyDescent="0.2">
      <c r="A82" s="66">
        <v>11</v>
      </c>
      <c r="B82" s="763" t="s">
        <v>110</v>
      </c>
      <c r="C82" s="765">
        <v>487.12746657397474</v>
      </c>
      <c r="D82" s="740">
        <v>10840</v>
      </c>
      <c r="E82" s="684">
        <v>2225.29024615241</v>
      </c>
      <c r="F82" s="739">
        <v>194.20281891768667</v>
      </c>
      <c r="G82" s="740">
        <v>28.506429216956903</v>
      </c>
      <c r="H82" s="740">
        <v>52.773256655828654</v>
      </c>
      <c r="I82" s="740">
        <v>214.98539840929482</v>
      </c>
      <c r="J82" s="741">
        <v>3.4565560041930277</v>
      </c>
      <c r="K82" s="750">
        <v>0.39866940840667048</v>
      </c>
      <c r="L82" s="750">
        <v>5.8519445469675524E-2</v>
      </c>
      <c r="M82" s="750">
        <v>0.10833562111984617</v>
      </c>
      <c r="N82" s="750">
        <v>0.44133294293855491</v>
      </c>
      <c r="O82" s="755">
        <v>7.0957936913379083E-3</v>
      </c>
      <c r="P82" s="751">
        <v>179.15389199048587</v>
      </c>
      <c r="Q82" s="751">
        <v>26.297443927082011</v>
      </c>
      <c r="R82" s="751">
        <v>48.683816103162968</v>
      </c>
      <c r="S82" s="751">
        <v>198.32601329270739</v>
      </c>
      <c r="T82" s="751">
        <v>3.1887048009160774</v>
      </c>
      <c r="U82" s="114">
        <v>11</v>
      </c>
    </row>
    <row r="83" spans="1:21" s="570" customFormat="1" ht="13.15" customHeight="1" x14ac:dyDescent="0.2">
      <c r="A83" s="66">
        <v>12</v>
      </c>
      <c r="B83" s="763" t="s">
        <v>158</v>
      </c>
      <c r="C83" s="765">
        <v>510.29089545167977</v>
      </c>
      <c r="D83" s="740">
        <v>14120</v>
      </c>
      <c r="E83" s="684">
        <v>2767.0491725120432</v>
      </c>
      <c r="F83" s="739">
        <v>75.849482601130475</v>
      </c>
      <c r="G83" s="740">
        <v>17.8242510301585</v>
      </c>
      <c r="H83" s="740">
        <v>101.54509602723169</v>
      </c>
      <c r="I83" s="740">
        <v>169.3755685222352</v>
      </c>
      <c r="J83" s="741">
        <v>2.5186320200846803</v>
      </c>
      <c r="K83" s="750">
        <v>0.14863969409838859</v>
      </c>
      <c r="L83" s="750">
        <v>3.4929588571987968E-2</v>
      </c>
      <c r="M83" s="750">
        <v>0.19899452828244152</v>
      </c>
      <c r="N83" s="750">
        <v>0.33191963648952388</v>
      </c>
      <c r="O83" s="755">
        <v>4.9356789284969197E-3</v>
      </c>
      <c r="P83" s="751">
        <v>53.717763881820453</v>
      </c>
      <c r="Q83" s="751">
        <v>12.623407245154745</v>
      </c>
      <c r="R83" s="751">
        <v>71.915790387557863</v>
      </c>
      <c r="S83" s="751">
        <v>119.95436864180962</v>
      </c>
      <c r="T83" s="751">
        <v>1.7837337252724366</v>
      </c>
      <c r="U83" s="114">
        <v>12</v>
      </c>
    </row>
    <row r="84" spans="1:21" s="746" customFormat="1" ht="9" customHeight="1" x14ac:dyDescent="0.2">
      <c r="A84" s="66"/>
      <c r="B84" s="67"/>
      <c r="C84" s="921"/>
      <c r="D84" s="174"/>
      <c r="E84" s="683"/>
      <c r="F84" s="733"/>
      <c r="G84" s="174"/>
      <c r="H84" s="174"/>
      <c r="I84" s="174"/>
      <c r="J84" s="742"/>
      <c r="K84" s="747"/>
      <c r="L84" s="747"/>
      <c r="M84" s="747"/>
      <c r="N84" s="747"/>
      <c r="O84" s="922"/>
      <c r="P84" s="748"/>
      <c r="Q84" s="748"/>
      <c r="R84" s="748"/>
      <c r="S84" s="748"/>
      <c r="T84" s="748"/>
      <c r="U84" s="66"/>
    </row>
    <row r="85" spans="1:21" s="729" customFormat="1" ht="13.15" customHeight="1" x14ac:dyDescent="0.25">
      <c r="A85" s="736"/>
      <c r="B85" s="764" t="s">
        <v>18</v>
      </c>
      <c r="C85" s="766">
        <v>13334.648009645911</v>
      </c>
      <c r="D85" s="744">
        <v>145430</v>
      </c>
      <c r="E85" s="737">
        <v>19984.592988251356</v>
      </c>
      <c r="F85" s="743">
        <v>3726.4083096234608</v>
      </c>
      <c r="G85" s="744">
        <v>565.85188123099385</v>
      </c>
      <c r="H85" s="744">
        <v>1244.1909838876925</v>
      </c>
      <c r="I85" s="744">
        <v>7835.8771821503697</v>
      </c>
      <c r="J85" s="737">
        <v>528.17153398438779</v>
      </c>
      <c r="K85" s="752">
        <v>0.27945306894699296</v>
      </c>
      <c r="L85" s="752">
        <v>4.2434706999515279E-2</v>
      </c>
      <c r="M85" s="752">
        <v>9.3305123838865453E-2</v>
      </c>
      <c r="N85" s="752">
        <v>0.58763284763738166</v>
      </c>
      <c r="O85" s="757">
        <v>3.9608959576759979E-2</v>
      </c>
      <c r="P85" s="753">
        <v>256.23381074217565</v>
      </c>
      <c r="Q85" s="753">
        <v>38.908882708587903</v>
      </c>
      <c r="R85" s="753">
        <v>85.552567137983402</v>
      </c>
      <c r="S85" s="753">
        <v>538.80748003509382</v>
      </c>
      <c r="T85" s="753">
        <v>36.317921610698463</v>
      </c>
      <c r="U85" s="784" t="s">
        <v>229</v>
      </c>
    </row>
    <row r="86" spans="1:21" s="758" customFormat="1" ht="9" customHeight="1" x14ac:dyDescent="0.25">
      <c r="A86" s="175"/>
      <c r="B86" s="176"/>
      <c r="C86" s="177"/>
      <c r="D86" s="178"/>
      <c r="E86" s="179"/>
      <c r="F86" s="180"/>
      <c r="G86" s="179"/>
      <c r="H86" s="754"/>
      <c r="I86" s="754"/>
      <c r="J86" s="754"/>
      <c r="K86" s="754"/>
      <c r="L86" s="754"/>
      <c r="M86" s="754"/>
      <c r="N86" s="754"/>
      <c r="O86" s="754"/>
      <c r="P86" s="754"/>
      <c r="Q86" s="754"/>
      <c r="R86" s="754"/>
      <c r="S86" s="754"/>
      <c r="T86" s="754"/>
      <c r="U86" s="175"/>
    </row>
    <row r="87" spans="1:21" s="746" customFormat="1" ht="3.75" customHeight="1" x14ac:dyDescent="0.25">
      <c r="A87" s="181"/>
      <c r="B87" s="182"/>
      <c r="C87" s="183"/>
      <c r="D87" s="184"/>
      <c r="E87" s="185"/>
      <c r="F87" s="186"/>
      <c r="G87" s="185"/>
      <c r="U87" s="36"/>
    </row>
    <row r="88" spans="1:21" s="746" customFormat="1" ht="13.15" customHeight="1" x14ac:dyDescent="0.2">
      <c r="A88" s="187" t="s">
        <v>224</v>
      </c>
      <c r="B88" s="163"/>
      <c r="C88" s="164"/>
      <c r="D88" s="165"/>
      <c r="E88" s="188"/>
      <c r="F88" s="165"/>
      <c r="T88" s="48" t="s">
        <v>217</v>
      </c>
      <c r="U88" s="36"/>
    </row>
    <row r="89" spans="1:21" ht="9" customHeight="1" x14ac:dyDescent="0.2">
      <c r="A89" s="759"/>
    </row>
    <row r="90" spans="1:21" ht="15.75" x14ac:dyDescent="0.25">
      <c r="A90" s="759"/>
      <c r="D90" s="760"/>
      <c r="S90" s="149"/>
    </row>
    <row r="91" spans="1:21" x14ac:dyDescent="0.2">
      <c r="A91" s="759"/>
    </row>
    <row r="92" spans="1:21" ht="15" x14ac:dyDescent="0.2">
      <c r="A92" s="759"/>
      <c r="H92" s="23"/>
    </row>
    <row r="93" spans="1:21" x14ac:dyDescent="0.2">
      <c r="A93" s="759"/>
    </row>
    <row r="94" spans="1:21" x14ac:dyDescent="0.2">
      <c r="A94" s="759"/>
    </row>
    <row r="95" spans="1:21" x14ac:dyDescent="0.2">
      <c r="A95" s="759"/>
    </row>
    <row r="96" spans="1:21" x14ac:dyDescent="0.2">
      <c r="A96" s="759"/>
    </row>
    <row r="97" spans="1:7" x14ac:dyDescent="0.2">
      <c r="A97" s="759"/>
    </row>
    <row r="98" spans="1:7" x14ac:dyDescent="0.2">
      <c r="A98" s="759"/>
    </row>
    <row r="99" spans="1:7" x14ac:dyDescent="0.2">
      <c r="A99" s="759"/>
    </row>
    <row r="109" spans="1:7" x14ac:dyDescent="0.2">
      <c r="G109" s="761"/>
    </row>
    <row r="110" spans="1:7" x14ac:dyDescent="0.2">
      <c r="G110" s="19"/>
    </row>
  </sheetData>
  <mergeCells count="1">
    <mergeCell ref="A2:B2"/>
  </mergeCells>
  <phoneticPr fontId="16" type="noConversion"/>
  <hyperlinks>
    <hyperlink ref="J2" location="INHALT!A1" display="INHALT!A1" xr:uid="{46953521-0CB4-4A60-B46A-263955B80469}"/>
    <hyperlink ref="T2" location="INHALT!A1" display="INHALT!A1" xr:uid="{5A2B5779-E8F5-4F66-8442-C2218ED83C1A}"/>
  </hyperlinks>
  <printOptions horizontalCentered="1"/>
  <pageMargins left="0.31496062992125984" right="0.39370078740157483" top="0.19685039370078741" bottom="0.31496062992125984" header="3.937007874015748E-2" footer="0.23622047244094491"/>
  <pageSetup paperSize="9" scale="83" firstPageNumber="22" fitToHeight="0" orientation="landscape" r:id="rId1"/>
  <headerFooter alignWithMargins="0">
    <oddFooter>Seite &amp;P</oddFooter>
  </headerFooter>
  <rowBreaks count="1" manualBreakCount="1">
    <brk id="47" max="16383" man="1"/>
  </rowBreaks>
  <colBreaks count="1" manualBreakCount="1">
    <brk id="10" max="1048575"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92D050"/>
  </sheetPr>
  <dimension ref="A1:Q111"/>
  <sheetViews>
    <sheetView tabSelected="1" showWhiteSpace="0" zoomScaleNormal="100" zoomScaleSheetLayoutView="145" workbookViewId="0">
      <pane ySplit="7" topLeftCell="A8" activePane="bottomLeft" state="frozen"/>
      <selection activeCell="E65" sqref="E65"/>
      <selection pane="bottomLeft" activeCell="E65" sqref="E65"/>
    </sheetView>
  </sheetViews>
  <sheetFormatPr baseColWidth="10" defaultColWidth="11.42578125" defaultRowHeight="12.75" x14ac:dyDescent="0.2"/>
  <cols>
    <col min="1" max="1" width="5.42578125" customWidth="1"/>
    <col min="2" max="2" width="22.5703125" customWidth="1"/>
    <col min="3" max="3" width="8.5703125" bestFit="1" customWidth="1"/>
    <col min="4" max="4" width="8.7109375" customWidth="1"/>
    <col min="5" max="5" width="5.7109375" customWidth="1"/>
    <col min="6" max="6" width="6.5703125" customWidth="1"/>
    <col min="7" max="7" width="6" customWidth="1"/>
    <col min="8" max="8" width="6.28515625" customWidth="1"/>
    <col min="9" max="9" width="4.7109375" customWidth="1"/>
    <col min="10" max="10" width="7.5703125" customWidth="1"/>
    <col min="11" max="11" width="4.5703125" bestFit="1" customWidth="1"/>
    <col min="12" max="12" width="6" customWidth="1"/>
    <col min="13" max="13" width="4.5703125" customWidth="1"/>
  </cols>
  <sheetData>
    <row r="1" spans="1:15" x14ac:dyDescent="0.2">
      <c r="A1" s="809">
        <v>45657</v>
      </c>
      <c r="B1" s="36"/>
      <c r="C1" s="36"/>
      <c r="D1" s="36"/>
      <c r="E1" s="36"/>
      <c r="F1" s="36"/>
      <c r="G1" s="36"/>
      <c r="H1" s="36"/>
      <c r="I1" s="36"/>
      <c r="J1" s="36"/>
      <c r="K1" s="36"/>
      <c r="L1" s="36"/>
      <c r="M1" s="820" t="s">
        <v>429</v>
      </c>
    </row>
    <row r="2" spans="1:15" ht="15.75" x14ac:dyDescent="0.25">
      <c r="A2" s="37" t="s">
        <v>544</v>
      </c>
      <c r="B2" s="37"/>
      <c r="C2" s="189"/>
      <c r="D2" s="189"/>
      <c r="E2" s="189"/>
      <c r="F2" s="189"/>
      <c r="G2" s="189"/>
      <c r="H2" s="189"/>
      <c r="I2" s="189"/>
      <c r="J2" s="189"/>
      <c r="K2" s="189"/>
      <c r="L2" s="189"/>
      <c r="M2" s="36"/>
    </row>
    <row r="3" spans="1:15" s="2" customFormat="1" ht="13.15" customHeight="1" x14ac:dyDescent="0.25">
      <c r="A3" s="38" t="s">
        <v>0</v>
      </c>
      <c r="B3" s="37"/>
      <c r="C3" s="189"/>
      <c r="D3" s="189"/>
      <c r="E3" s="189"/>
      <c r="F3" s="189"/>
      <c r="G3" s="189"/>
      <c r="H3" s="189"/>
      <c r="I3" s="189"/>
      <c r="J3" s="189"/>
      <c r="K3" s="189"/>
      <c r="L3" s="189"/>
      <c r="M3" s="48" t="s">
        <v>428</v>
      </c>
    </row>
    <row r="4" spans="1:15" x14ac:dyDescent="0.2">
      <c r="A4" s="36"/>
      <c r="B4" s="36"/>
      <c r="C4" s="36"/>
      <c r="D4" s="36"/>
      <c r="E4" s="36"/>
      <c r="F4" s="36"/>
      <c r="G4" s="36"/>
      <c r="H4" s="36"/>
      <c r="I4" s="36"/>
      <c r="J4" s="36"/>
      <c r="K4" s="36"/>
      <c r="L4" s="36"/>
      <c r="M4" s="36"/>
    </row>
    <row r="5" spans="1:15" ht="14.45" customHeight="1" x14ac:dyDescent="0.2">
      <c r="A5" s="144" t="s">
        <v>185</v>
      </c>
      <c r="B5" s="140" t="s">
        <v>163</v>
      </c>
      <c r="C5" s="199" t="s">
        <v>108</v>
      </c>
      <c r="D5" s="228" t="s">
        <v>111</v>
      </c>
      <c r="E5" s="228"/>
      <c r="F5" s="586"/>
      <c r="G5" s="586"/>
      <c r="H5" s="586"/>
      <c r="I5" s="586"/>
      <c r="J5" s="586"/>
      <c r="K5" s="586"/>
      <c r="L5" s="586"/>
      <c r="M5" s="109"/>
    </row>
    <row r="6" spans="1:15" s="4" customFormat="1" ht="15" customHeight="1" x14ac:dyDescent="0.2">
      <c r="A6" s="219" t="s">
        <v>186</v>
      </c>
      <c r="B6" s="203" t="s">
        <v>165</v>
      </c>
      <c r="C6" s="585"/>
      <c r="D6" s="549" t="s">
        <v>23</v>
      </c>
      <c r="E6" s="204"/>
      <c r="F6" s="589" t="s">
        <v>307</v>
      </c>
      <c r="G6" s="204"/>
      <c r="H6" s="549" t="s">
        <v>308</v>
      </c>
      <c r="I6" s="204"/>
      <c r="J6" s="549" t="s">
        <v>309</v>
      </c>
      <c r="K6" s="204"/>
      <c r="L6" s="549" t="s">
        <v>310</v>
      </c>
      <c r="M6" s="588"/>
    </row>
    <row r="7" spans="1:15" s="4" customFormat="1" ht="12.75" customHeight="1" x14ac:dyDescent="0.2">
      <c r="A7" s="535"/>
      <c r="B7" s="191"/>
      <c r="C7" s="195" t="s">
        <v>207</v>
      </c>
      <c r="D7" s="218" t="s">
        <v>207</v>
      </c>
      <c r="E7" s="218" t="s">
        <v>206</v>
      </c>
      <c r="F7" s="218" t="s">
        <v>207</v>
      </c>
      <c r="G7" s="218" t="s">
        <v>206</v>
      </c>
      <c r="H7" s="218" t="s">
        <v>207</v>
      </c>
      <c r="I7" s="218" t="s">
        <v>206</v>
      </c>
      <c r="J7" s="218" t="s">
        <v>207</v>
      </c>
      <c r="K7" s="216" t="s">
        <v>206</v>
      </c>
      <c r="L7" s="550" t="s">
        <v>207</v>
      </c>
      <c r="M7" s="503" t="s">
        <v>206</v>
      </c>
    </row>
    <row r="8" spans="1:15" s="4" customFormat="1" ht="5.0999999999999996" customHeight="1" x14ac:dyDescent="0.2">
      <c r="A8" s="192"/>
      <c r="B8" s="192"/>
      <c r="C8" s="193"/>
      <c r="D8" s="193"/>
      <c r="E8" s="193"/>
      <c r="F8" s="193"/>
      <c r="G8" s="193"/>
      <c r="H8" s="193"/>
      <c r="I8" s="193"/>
      <c r="J8" s="193"/>
      <c r="K8" s="193"/>
      <c r="L8" s="193"/>
      <c r="M8" s="61"/>
    </row>
    <row r="9" spans="1:15" s="14" customFormat="1" ht="13.15" customHeight="1" x14ac:dyDescent="0.2">
      <c r="A9" s="68">
        <v>10</v>
      </c>
      <c r="B9" s="43" t="s">
        <v>35</v>
      </c>
      <c r="C9" s="672">
        <v>525</v>
      </c>
      <c r="D9" s="563">
        <v>205</v>
      </c>
      <c r="E9" s="685">
        <v>39.047619047619051</v>
      </c>
      <c r="F9" s="563">
        <v>230</v>
      </c>
      <c r="G9" s="685">
        <v>43.80952380952381</v>
      </c>
      <c r="H9" s="563">
        <v>25</v>
      </c>
      <c r="I9" s="685">
        <v>4.7619047619047619</v>
      </c>
      <c r="J9" s="563">
        <v>60</v>
      </c>
      <c r="K9" s="685">
        <v>11.428571428571429</v>
      </c>
      <c r="L9" s="46">
        <v>10</v>
      </c>
      <c r="M9" s="685">
        <v>1.9047619047619049</v>
      </c>
      <c r="N9" s="2"/>
      <c r="O9" s="661"/>
    </row>
    <row r="10" spans="1:15" s="14" customFormat="1" ht="13.15" customHeight="1" x14ac:dyDescent="0.2">
      <c r="A10" s="68">
        <v>11</v>
      </c>
      <c r="B10" s="43" t="s">
        <v>36</v>
      </c>
      <c r="C10" s="672">
        <v>1195</v>
      </c>
      <c r="D10" s="563">
        <v>755</v>
      </c>
      <c r="E10" s="671">
        <v>63.179916317991633</v>
      </c>
      <c r="F10" s="563">
        <v>300</v>
      </c>
      <c r="G10" s="671">
        <v>25.10460251046025</v>
      </c>
      <c r="H10" s="563">
        <v>30</v>
      </c>
      <c r="I10" s="671">
        <v>2.510460251046025</v>
      </c>
      <c r="J10" s="563">
        <v>95</v>
      </c>
      <c r="K10" s="671">
        <v>7.9497907949790791</v>
      </c>
      <c r="L10" s="36">
        <v>20</v>
      </c>
      <c r="M10" s="671">
        <v>1.6736401673640167</v>
      </c>
      <c r="N10" s="2"/>
      <c r="O10" s="661"/>
    </row>
    <row r="11" spans="1:15" s="14" customFormat="1" ht="13.15" customHeight="1" x14ac:dyDescent="0.2">
      <c r="A11" s="68">
        <v>12</v>
      </c>
      <c r="B11" s="43" t="s">
        <v>88</v>
      </c>
      <c r="C11" s="672">
        <v>2245</v>
      </c>
      <c r="D11" s="563">
        <v>1100</v>
      </c>
      <c r="E11" s="671">
        <v>48.997772828507799</v>
      </c>
      <c r="F11" s="563">
        <v>720</v>
      </c>
      <c r="G11" s="671">
        <v>32.071269487750556</v>
      </c>
      <c r="H11" s="563">
        <v>195</v>
      </c>
      <c r="I11" s="671">
        <v>8.6859688195991094</v>
      </c>
      <c r="J11" s="563">
        <v>195</v>
      </c>
      <c r="K11" s="671">
        <v>8.6859688195991094</v>
      </c>
      <c r="L11" s="36">
        <v>35</v>
      </c>
      <c r="M11" s="671">
        <v>1.5590200445434299</v>
      </c>
      <c r="N11" s="2"/>
      <c r="O11" s="661"/>
    </row>
    <row r="12" spans="1:15" s="14" customFormat="1" ht="13.15" customHeight="1" x14ac:dyDescent="0.2">
      <c r="A12" s="68">
        <v>13</v>
      </c>
      <c r="B12" s="43" t="s">
        <v>37</v>
      </c>
      <c r="C12" s="672">
        <v>340</v>
      </c>
      <c r="D12" s="563">
        <v>175</v>
      </c>
      <c r="E12" s="671">
        <v>51.470588235294116</v>
      </c>
      <c r="F12" s="563">
        <v>120</v>
      </c>
      <c r="G12" s="671">
        <v>35.294117647058826</v>
      </c>
      <c r="H12" s="563">
        <v>15</v>
      </c>
      <c r="I12" s="671">
        <v>4.4117647058823533</v>
      </c>
      <c r="J12" s="563">
        <v>30</v>
      </c>
      <c r="K12" s="671">
        <v>8.8235294117647065</v>
      </c>
      <c r="L12" s="36">
        <v>0</v>
      </c>
      <c r="M12" s="671">
        <v>0</v>
      </c>
      <c r="N12" s="2"/>
      <c r="O12" s="661"/>
    </row>
    <row r="13" spans="1:15" s="14" customFormat="1" ht="13.15" customHeight="1" x14ac:dyDescent="0.2">
      <c r="A13" s="68">
        <v>14</v>
      </c>
      <c r="B13" s="43" t="s">
        <v>38</v>
      </c>
      <c r="C13" s="672">
        <v>2465</v>
      </c>
      <c r="D13" s="563">
        <v>1500</v>
      </c>
      <c r="E13" s="671">
        <v>60.851926977687633</v>
      </c>
      <c r="F13" s="563">
        <v>640</v>
      </c>
      <c r="G13" s="671">
        <v>25.963488843813387</v>
      </c>
      <c r="H13" s="563">
        <v>85</v>
      </c>
      <c r="I13" s="671">
        <v>3.4482758620689653</v>
      </c>
      <c r="J13" s="563">
        <v>220</v>
      </c>
      <c r="K13" s="671">
        <v>8.9249492900608516</v>
      </c>
      <c r="L13" s="36">
        <v>20</v>
      </c>
      <c r="M13" s="671">
        <v>0.81135902636916835</v>
      </c>
      <c r="N13" s="2"/>
      <c r="O13" s="661"/>
    </row>
    <row r="14" spans="1:15" s="14" customFormat="1" ht="13.15" customHeight="1" x14ac:dyDescent="0.2">
      <c r="A14" s="68">
        <v>15</v>
      </c>
      <c r="B14" s="43" t="s">
        <v>39</v>
      </c>
      <c r="C14" s="672">
        <v>985</v>
      </c>
      <c r="D14" s="563">
        <v>285</v>
      </c>
      <c r="E14" s="671">
        <v>28.934010152284262</v>
      </c>
      <c r="F14" s="563">
        <v>550</v>
      </c>
      <c r="G14" s="671">
        <v>55.837563451776653</v>
      </c>
      <c r="H14" s="563">
        <v>75</v>
      </c>
      <c r="I14" s="671">
        <v>7.6142131979695442</v>
      </c>
      <c r="J14" s="563">
        <v>70</v>
      </c>
      <c r="K14" s="671">
        <v>7.1065989847715745</v>
      </c>
      <c r="L14" s="36">
        <v>10</v>
      </c>
      <c r="M14" s="671">
        <v>1.015228426395939</v>
      </c>
      <c r="N14" s="2"/>
      <c r="O14" s="661"/>
    </row>
    <row r="15" spans="1:15" s="14" customFormat="1" ht="13.15" customHeight="1" x14ac:dyDescent="0.2">
      <c r="A15" s="68">
        <v>16</v>
      </c>
      <c r="B15" s="43" t="s">
        <v>96</v>
      </c>
      <c r="C15" s="672">
        <v>2485</v>
      </c>
      <c r="D15" s="563">
        <v>795</v>
      </c>
      <c r="E15" s="671">
        <v>31.991951710261567</v>
      </c>
      <c r="F15" s="563">
        <v>1305</v>
      </c>
      <c r="G15" s="671">
        <v>52.515090543259561</v>
      </c>
      <c r="H15" s="563">
        <v>155</v>
      </c>
      <c r="I15" s="671">
        <v>6.2374245472837018</v>
      </c>
      <c r="J15" s="563">
        <v>220</v>
      </c>
      <c r="K15" s="671">
        <v>8.8531187122736412</v>
      </c>
      <c r="L15" s="36">
        <v>10</v>
      </c>
      <c r="M15" s="671">
        <v>0.4024144869215292</v>
      </c>
      <c r="N15" s="2"/>
      <c r="O15" s="661"/>
    </row>
    <row r="16" spans="1:15" s="14" customFormat="1" ht="13.15" customHeight="1" x14ac:dyDescent="0.2">
      <c r="A16" s="68">
        <v>17</v>
      </c>
      <c r="B16" s="43" t="s">
        <v>40</v>
      </c>
      <c r="C16" s="672">
        <v>3135</v>
      </c>
      <c r="D16" s="563">
        <v>1235</v>
      </c>
      <c r="E16" s="671">
        <v>39.393939393939391</v>
      </c>
      <c r="F16" s="563">
        <v>1365</v>
      </c>
      <c r="G16" s="671">
        <v>43.540669856459331</v>
      </c>
      <c r="H16" s="563">
        <v>175</v>
      </c>
      <c r="I16" s="671">
        <v>5.5821371610845292</v>
      </c>
      <c r="J16" s="563">
        <v>320</v>
      </c>
      <c r="K16" s="671">
        <v>10.207336523125997</v>
      </c>
      <c r="L16" s="36">
        <v>40</v>
      </c>
      <c r="M16" s="671">
        <v>1.2759170653907497</v>
      </c>
      <c r="N16" s="2"/>
      <c r="O16" s="661"/>
    </row>
    <row r="17" spans="1:15" s="14" customFormat="1" ht="13.15" customHeight="1" x14ac:dyDescent="0.2">
      <c r="A17" s="68">
        <v>21</v>
      </c>
      <c r="B17" s="43" t="s">
        <v>41</v>
      </c>
      <c r="C17" s="672">
        <v>1550</v>
      </c>
      <c r="D17" s="563">
        <v>650</v>
      </c>
      <c r="E17" s="671">
        <v>41.935483870967744</v>
      </c>
      <c r="F17" s="563">
        <v>690</v>
      </c>
      <c r="G17" s="671">
        <v>44.516129032258064</v>
      </c>
      <c r="H17" s="563">
        <v>75</v>
      </c>
      <c r="I17" s="671">
        <v>4.838709677419355</v>
      </c>
      <c r="J17" s="563">
        <v>105</v>
      </c>
      <c r="K17" s="671">
        <v>6.7741935483870979</v>
      </c>
      <c r="L17" s="36">
        <v>25</v>
      </c>
      <c r="M17" s="671">
        <v>1.6129032258064515</v>
      </c>
      <c r="N17" s="2"/>
      <c r="O17" s="661"/>
    </row>
    <row r="18" spans="1:15" s="14" customFormat="1" ht="13.15" customHeight="1" x14ac:dyDescent="0.2">
      <c r="A18" s="68">
        <v>22</v>
      </c>
      <c r="B18" s="43" t="s">
        <v>42</v>
      </c>
      <c r="C18" s="672">
        <v>1315</v>
      </c>
      <c r="D18" s="563">
        <v>485</v>
      </c>
      <c r="E18" s="671">
        <v>36.882129277566541</v>
      </c>
      <c r="F18" s="563">
        <v>595</v>
      </c>
      <c r="G18" s="671">
        <v>45.247148288973385</v>
      </c>
      <c r="H18" s="563">
        <v>75</v>
      </c>
      <c r="I18" s="671">
        <v>5.7034220532319395</v>
      </c>
      <c r="J18" s="563">
        <v>145</v>
      </c>
      <c r="K18" s="671">
        <v>11.02661596958175</v>
      </c>
      <c r="L18" s="36">
        <v>10</v>
      </c>
      <c r="M18" s="671">
        <v>0.76045627376425851</v>
      </c>
      <c r="N18" s="2"/>
      <c r="O18" s="661"/>
    </row>
    <row r="19" spans="1:15" s="14" customFormat="1" ht="13.15" customHeight="1" x14ac:dyDescent="0.2">
      <c r="A19" s="68">
        <v>23</v>
      </c>
      <c r="B19" s="43" t="s">
        <v>43</v>
      </c>
      <c r="C19" s="672">
        <v>3135</v>
      </c>
      <c r="D19" s="563">
        <v>740</v>
      </c>
      <c r="E19" s="671">
        <v>23.604465709728867</v>
      </c>
      <c r="F19" s="563">
        <v>1550</v>
      </c>
      <c r="G19" s="671">
        <v>49.441786283891545</v>
      </c>
      <c r="H19" s="563">
        <v>325</v>
      </c>
      <c r="I19" s="671">
        <v>10.36682615629984</v>
      </c>
      <c r="J19" s="563">
        <v>325</v>
      </c>
      <c r="K19" s="671">
        <v>10.36682615629984</v>
      </c>
      <c r="L19" s="36">
        <v>195</v>
      </c>
      <c r="M19" s="671">
        <v>6.2200956937799043</v>
      </c>
      <c r="N19" s="2"/>
      <c r="O19" s="661"/>
    </row>
    <row r="20" spans="1:15" s="14" customFormat="1" ht="13.15" customHeight="1" x14ac:dyDescent="0.2">
      <c r="A20" s="68">
        <v>24</v>
      </c>
      <c r="B20" s="43" t="s">
        <v>44</v>
      </c>
      <c r="C20" s="672">
        <v>5540</v>
      </c>
      <c r="D20" s="563">
        <v>1550</v>
      </c>
      <c r="E20" s="671">
        <v>27.978339350180505</v>
      </c>
      <c r="F20" s="563">
        <v>3055</v>
      </c>
      <c r="G20" s="671">
        <v>55.144404332129959</v>
      </c>
      <c r="H20" s="563">
        <v>340</v>
      </c>
      <c r="I20" s="671">
        <v>6.1371841155234659</v>
      </c>
      <c r="J20" s="563">
        <v>515</v>
      </c>
      <c r="K20" s="671">
        <v>9.2960288808664266</v>
      </c>
      <c r="L20" s="36">
        <v>80</v>
      </c>
      <c r="M20" s="671">
        <v>1.4440433212996391</v>
      </c>
      <c r="N20" s="2"/>
      <c r="O20" s="661"/>
    </row>
    <row r="21" spans="1:15" s="14" customFormat="1" ht="13.15" customHeight="1" x14ac:dyDescent="0.2">
      <c r="A21" s="68">
        <v>25</v>
      </c>
      <c r="B21" s="43" t="s">
        <v>170</v>
      </c>
      <c r="C21" s="672">
        <v>1565</v>
      </c>
      <c r="D21" s="563">
        <v>500</v>
      </c>
      <c r="E21" s="671">
        <v>31.948881789137378</v>
      </c>
      <c r="F21" s="563">
        <v>685</v>
      </c>
      <c r="G21" s="671">
        <v>43.769968051118212</v>
      </c>
      <c r="H21" s="563">
        <v>115</v>
      </c>
      <c r="I21" s="671">
        <v>7.3482428115015974</v>
      </c>
      <c r="J21" s="563">
        <v>210</v>
      </c>
      <c r="K21" s="671">
        <v>13.418530351437699</v>
      </c>
      <c r="L21" s="36">
        <v>55</v>
      </c>
      <c r="M21" s="671">
        <v>3.5143769968051117</v>
      </c>
      <c r="N21" s="2"/>
      <c r="O21" s="661"/>
    </row>
    <row r="22" spans="1:15" s="14" customFormat="1" ht="13.15" customHeight="1" x14ac:dyDescent="0.2">
      <c r="A22" s="68">
        <v>26</v>
      </c>
      <c r="B22" s="43" t="s">
        <v>297</v>
      </c>
      <c r="C22" s="672">
        <v>2285</v>
      </c>
      <c r="D22" s="563">
        <v>630</v>
      </c>
      <c r="E22" s="671">
        <v>27.571115973741794</v>
      </c>
      <c r="F22" s="563">
        <v>1090</v>
      </c>
      <c r="G22" s="671">
        <v>47.702407002188188</v>
      </c>
      <c r="H22" s="563">
        <v>255</v>
      </c>
      <c r="I22" s="671">
        <v>11.159737417943107</v>
      </c>
      <c r="J22" s="563">
        <v>285</v>
      </c>
      <c r="K22" s="671">
        <v>12.472647702407002</v>
      </c>
      <c r="L22" s="36">
        <v>20</v>
      </c>
      <c r="M22" s="671">
        <v>0.87527352297592997</v>
      </c>
      <c r="N22" s="2"/>
      <c r="O22" s="661"/>
    </row>
    <row r="23" spans="1:15" s="14" customFormat="1" ht="13.15" customHeight="1" x14ac:dyDescent="0.2">
      <c r="A23" s="68">
        <v>31</v>
      </c>
      <c r="B23" s="43" t="s">
        <v>45</v>
      </c>
      <c r="C23" s="672">
        <v>3380</v>
      </c>
      <c r="D23" s="563">
        <v>1155</v>
      </c>
      <c r="E23" s="671">
        <v>34.171597633136095</v>
      </c>
      <c r="F23" s="563">
        <v>1680</v>
      </c>
      <c r="G23" s="671">
        <v>49.704142011834321</v>
      </c>
      <c r="H23" s="563">
        <v>160</v>
      </c>
      <c r="I23" s="671">
        <v>4.7337278106508878</v>
      </c>
      <c r="J23" s="563">
        <v>320</v>
      </c>
      <c r="K23" s="671">
        <v>9.4674556213017755</v>
      </c>
      <c r="L23" s="36">
        <v>65</v>
      </c>
      <c r="M23" s="671">
        <v>1.9230769230769231</v>
      </c>
      <c r="N23" s="2"/>
      <c r="O23" s="661"/>
    </row>
    <row r="24" spans="1:15" s="14" customFormat="1" ht="13.15" customHeight="1" x14ac:dyDescent="0.2">
      <c r="A24" s="68">
        <v>32</v>
      </c>
      <c r="B24" s="43" t="s">
        <v>46</v>
      </c>
      <c r="C24" s="672">
        <v>5230</v>
      </c>
      <c r="D24" s="563">
        <v>1835</v>
      </c>
      <c r="E24" s="671">
        <v>35.086042065009558</v>
      </c>
      <c r="F24" s="563">
        <v>2385</v>
      </c>
      <c r="G24" s="671">
        <v>45.602294455066925</v>
      </c>
      <c r="H24" s="563">
        <v>405</v>
      </c>
      <c r="I24" s="671">
        <v>7.7437858508604211</v>
      </c>
      <c r="J24" s="563">
        <v>505</v>
      </c>
      <c r="K24" s="671">
        <v>9.6558317399617586</v>
      </c>
      <c r="L24" s="36">
        <v>95</v>
      </c>
      <c r="M24" s="671">
        <v>1.8164435946462716</v>
      </c>
      <c r="N24" s="2"/>
      <c r="O24" s="661"/>
    </row>
    <row r="25" spans="1:15" s="14" customFormat="1" ht="13.15" customHeight="1" x14ac:dyDescent="0.2">
      <c r="A25" s="68">
        <v>33</v>
      </c>
      <c r="B25" s="43" t="s">
        <v>171</v>
      </c>
      <c r="C25" s="672">
        <v>65</v>
      </c>
      <c r="D25" s="563">
        <v>30</v>
      </c>
      <c r="E25" s="671">
        <v>46.153846153846153</v>
      </c>
      <c r="F25" s="563">
        <v>25</v>
      </c>
      <c r="G25" s="671">
        <v>38.461538461538467</v>
      </c>
      <c r="H25" s="563">
        <v>0</v>
      </c>
      <c r="I25" s="671">
        <v>0</v>
      </c>
      <c r="J25" s="563">
        <v>5</v>
      </c>
      <c r="K25" s="671">
        <v>7.6923076923076925</v>
      </c>
      <c r="L25" s="36">
        <v>5</v>
      </c>
      <c r="M25" s="671">
        <v>7.6923076923076925</v>
      </c>
      <c r="N25" s="2"/>
      <c r="O25" s="661"/>
    </row>
    <row r="26" spans="1:15" s="14" customFormat="1" ht="13.15" customHeight="1" x14ac:dyDescent="0.2">
      <c r="A26" s="68">
        <v>34</v>
      </c>
      <c r="B26" s="43" t="s">
        <v>47</v>
      </c>
      <c r="C26" s="672">
        <v>3800</v>
      </c>
      <c r="D26" s="563">
        <v>1210</v>
      </c>
      <c r="E26" s="671">
        <v>31.842105263157894</v>
      </c>
      <c r="F26" s="563">
        <v>1980</v>
      </c>
      <c r="G26" s="671">
        <v>52.105263157894733</v>
      </c>
      <c r="H26" s="563">
        <v>270</v>
      </c>
      <c r="I26" s="671">
        <v>7.1052631578947363</v>
      </c>
      <c r="J26" s="563">
        <v>305</v>
      </c>
      <c r="K26" s="671">
        <v>8.026315789473685</v>
      </c>
      <c r="L26" s="36">
        <v>35</v>
      </c>
      <c r="M26" s="671">
        <v>0.92105263157894723</v>
      </c>
      <c r="N26" s="2"/>
      <c r="O26" s="661"/>
    </row>
    <row r="27" spans="1:15" s="14" customFormat="1" ht="13.15" customHeight="1" x14ac:dyDescent="0.2">
      <c r="A27" s="68">
        <v>35</v>
      </c>
      <c r="B27" s="43" t="s">
        <v>89</v>
      </c>
      <c r="C27" s="672">
        <v>2640</v>
      </c>
      <c r="D27" s="563">
        <v>955</v>
      </c>
      <c r="E27" s="671">
        <v>36.174242424242422</v>
      </c>
      <c r="F27" s="563">
        <v>1280</v>
      </c>
      <c r="G27" s="671">
        <v>48.484848484848484</v>
      </c>
      <c r="H27" s="563">
        <v>130</v>
      </c>
      <c r="I27" s="671">
        <v>4.9242424242424239</v>
      </c>
      <c r="J27" s="563">
        <v>225</v>
      </c>
      <c r="K27" s="671">
        <v>8.5227272727272716</v>
      </c>
      <c r="L27" s="36">
        <v>50</v>
      </c>
      <c r="M27" s="671">
        <v>1.893939393939394</v>
      </c>
      <c r="N27" s="2"/>
      <c r="O27" s="661"/>
    </row>
    <row r="28" spans="1:15" s="14" customFormat="1" ht="13.15" customHeight="1" x14ac:dyDescent="0.2">
      <c r="A28" s="68">
        <v>36</v>
      </c>
      <c r="B28" s="43" t="s">
        <v>48</v>
      </c>
      <c r="C28" s="672">
        <v>3375</v>
      </c>
      <c r="D28" s="563">
        <v>1130</v>
      </c>
      <c r="E28" s="671">
        <v>33.481481481481481</v>
      </c>
      <c r="F28" s="563">
        <v>1660</v>
      </c>
      <c r="G28" s="671">
        <v>49.18518518518519</v>
      </c>
      <c r="H28" s="563">
        <v>220</v>
      </c>
      <c r="I28" s="671">
        <v>6.5185185185185182</v>
      </c>
      <c r="J28" s="563">
        <v>320</v>
      </c>
      <c r="K28" s="671">
        <v>9.481481481481481</v>
      </c>
      <c r="L28" s="36">
        <v>40</v>
      </c>
      <c r="M28" s="671">
        <v>1.1851851851851851</v>
      </c>
      <c r="N28" s="2"/>
      <c r="O28" s="661"/>
    </row>
    <row r="29" spans="1:15" s="14" customFormat="1" ht="13.15" customHeight="1" x14ac:dyDescent="0.2">
      <c r="A29" s="68">
        <v>41</v>
      </c>
      <c r="B29" s="43" t="s">
        <v>49</v>
      </c>
      <c r="C29" s="672">
        <v>2910</v>
      </c>
      <c r="D29" s="563">
        <v>850</v>
      </c>
      <c r="E29" s="671">
        <v>29.209621993127151</v>
      </c>
      <c r="F29" s="563">
        <v>1585</v>
      </c>
      <c r="G29" s="671">
        <v>54.467353951890033</v>
      </c>
      <c r="H29" s="563">
        <v>220</v>
      </c>
      <c r="I29" s="671">
        <v>7.5601374570446733</v>
      </c>
      <c r="J29" s="563">
        <v>230</v>
      </c>
      <c r="K29" s="671">
        <v>7.9037800687285218</v>
      </c>
      <c r="L29" s="36">
        <v>25</v>
      </c>
      <c r="M29" s="671">
        <v>0.85910652920962205</v>
      </c>
      <c r="N29" s="2"/>
      <c r="O29" s="661"/>
    </row>
    <row r="30" spans="1:15" s="14" customFormat="1" ht="13.15" customHeight="1" x14ac:dyDescent="0.2">
      <c r="A30" s="68">
        <v>42</v>
      </c>
      <c r="B30" s="43" t="s">
        <v>50</v>
      </c>
      <c r="C30" s="672">
        <v>2805</v>
      </c>
      <c r="D30" s="563">
        <v>780</v>
      </c>
      <c r="E30" s="671">
        <v>27.807486631016044</v>
      </c>
      <c r="F30" s="563">
        <v>1580</v>
      </c>
      <c r="G30" s="671">
        <v>56.327985739750439</v>
      </c>
      <c r="H30" s="563">
        <v>210</v>
      </c>
      <c r="I30" s="671">
        <v>7.4866310160427805</v>
      </c>
      <c r="J30" s="563">
        <v>225</v>
      </c>
      <c r="K30" s="671">
        <v>8.0213903743315509</v>
      </c>
      <c r="L30" s="36">
        <v>10</v>
      </c>
      <c r="M30" s="671">
        <v>0.35650623885918004</v>
      </c>
      <c r="N30" s="2"/>
      <c r="O30" s="661"/>
    </row>
    <row r="31" spans="1:15" s="14" customFormat="1" ht="13.15" customHeight="1" x14ac:dyDescent="0.2">
      <c r="A31" s="68">
        <v>43</v>
      </c>
      <c r="B31" s="43" t="s">
        <v>51</v>
      </c>
      <c r="C31" s="672">
        <v>4955</v>
      </c>
      <c r="D31" s="563">
        <v>1555</v>
      </c>
      <c r="E31" s="671">
        <v>31.382441977800202</v>
      </c>
      <c r="F31" s="563">
        <v>2480</v>
      </c>
      <c r="G31" s="671">
        <v>50.050454086781023</v>
      </c>
      <c r="H31" s="563">
        <v>345</v>
      </c>
      <c r="I31" s="671">
        <v>6.9626639757820383</v>
      </c>
      <c r="J31" s="563">
        <v>520</v>
      </c>
      <c r="K31" s="671">
        <v>10.494450050454086</v>
      </c>
      <c r="L31" s="36">
        <v>50</v>
      </c>
      <c r="M31" s="671">
        <v>1.0090817356205852</v>
      </c>
      <c r="N31" s="2"/>
      <c r="O31" s="661"/>
    </row>
    <row r="32" spans="1:15" s="14" customFormat="1" ht="13.15" customHeight="1" x14ac:dyDescent="0.2">
      <c r="A32" s="68">
        <v>44</v>
      </c>
      <c r="B32" s="43" t="s">
        <v>52</v>
      </c>
      <c r="C32" s="672">
        <v>3675</v>
      </c>
      <c r="D32" s="563">
        <v>1230</v>
      </c>
      <c r="E32" s="671">
        <v>33.469387755102041</v>
      </c>
      <c r="F32" s="563">
        <v>1810</v>
      </c>
      <c r="G32" s="671">
        <v>49.251700680272108</v>
      </c>
      <c r="H32" s="563">
        <v>300</v>
      </c>
      <c r="I32" s="671">
        <v>8.1632653061224492</v>
      </c>
      <c r="J32" s="563">
        <v>305</v>
      </c>
      <c r="K32" s="671">
        <v>8.2993197278911559</v>
      </c>
      <c r="L32" s="36">
        <v>30</v>
      </c>
      <c r="M32" s="671">
        <v>0.81632653061224492</v>
      </c>
      <c r="N32" s="2"/>
      <c r="O32" s="661"/>
    </row>
    <row r="33" spans="1:15" s="14" customFormat="1" ht="13.15" customHeight="1" x14ac:dyDescent="0.2">
      <c r="A33" s="68">
        <v>45</v>
      </c>
      <c r="B33" s="43" t="s">
        <v>53</v>
      </c>
      <c r="C33" s="672">
        <v>285</v>
      </c>
      <c r="D33" s="563">
        <v>145</v>
      </c>
      <c r="E33" s="671">
        <v>50.877192982456144</v>
      </c>
      <c r="F33" s="563">
        <v>85</v>
      </c>
      <c r="G33" s="671">
        <v>29.82456140350877</v>
      </c>
      <c r="H33" s="563">
        <v>5</v>
      </c>
      <c r="I33" s="671">
        <v>1.7543859649122806</v>
      </c>
      <c r="J33" s="563">
        <v>35</v>
      </c>
      <c r="K33" s="671">
        <v>12.280701754385964</v>
      </c>
      <c r="L33" s="36">
        <v>15</v>
      </c>
      <c r="M33" s="671">
        <v>5.2631578947368416</v>
      </c>
      <c r="N33" s="2"/>
      <c r="O33" s="661"/>
    </row>
    <row r="34" spans="1:15" s="14" customFormat="1" ht="13.15" customHeight="1" x14ac:dyDescent="0.2">
      <c r="A34" s="68">
        <v>46</v>
      </c>
      <c r="B34" s="43" t="s">
        <v>54</v>
      </c>
      <c r="C34" s="672">
        <v>885</v>
      </c>
      <c r="D34" s="563">
        <v>160</v>
      </c>
      <c r="E34" s="671">
        <v>18.07909604519774</v>
      </c>
      <c r="F34" s="563">
        <v>375</v>
      </c>
      <c r="G34" s="671">
        <v>42.372881355932201</v>
      </c>
      <c r="H34" s="563">
        <v>25</v>
      </c>
      <c r="I34" s="671">
        <v>2.8248587570621471</v>
      </c>
      <c r="J34" s="563">
        <v>45</v>
      </c>
      <c r="K34" s="671">
        <v>5.0847457627118651</v>
      </c>
      <c r="L34" s="36">
        <v>275</v>
      </c>
      <c r="M34" s="671">
        <v>31.073446327683619</v>
      </c>
      <c r="N34" s="2"/>
      <c r="O34" s="661"/>
    </row>
    <row r="35" spans="1:15" s="14" customFormat="1" ht="13.15" customHeight="1" x14ac:dyDescent="0.2">
      <c r="A35" s="68">
        <v>47</v>
      </c>
      <c r="B35" s="43" t="s">
        <v>55</v>
      </c>
      <c r="C35" s="672">
        <v>725</v>
      </c>
      <c r="D35" s="563">
        <v>190</v>
      </c>
      <c r="E35" s="671">
        <v>26.206896551724139</v>
      </c>
      <c r="F35" s="563">
        <v>445</v>
      </c>
      <c r="G35" s="671">
        <v>61.379310344827587</v>
      </c>
      <c r="H35" s="563">
        <v>50</v>
      </c>
      <c r="I35" s="671">
        <v>6.8965517241379306</v>
      </c>
      <c r="J35" s="563">
        <v>40</v>
      </c>
      <c r="K35" s="671">
        <v>5.5172413793103452</v>
      </c>
      <c r="L35" s="36">
        <v>0</v>
      </c>
      <c r="M35" s="671">
        <v>0</v>
      </c>
      <c r="N35" s="2"/>
      <c r="O35" s="661"/>
    </row>
    <row r="36" spans="1:15" s="14" customFormat="1" ht="13.15" customHeight="1" x14ac:dyDescent="0.2">
      <c r="A36" s="68">
        <v>48</v>
      </c>
      <c r="B36" s="43" t="s">
        <v>56</v>
      </c>
      <c r="C36" s="672">
        <v>10</v>
      </c>
      <c r="D36" s="563">
        <v>5</v>
      </c>
      <c r="E36" s="671">
        <v>50</v>
      </c>
      <c r="F36" s="563">
        <v>5</v>
      </c>
      <c r="G36" s="671">
        <v>50</v>
      </c>
      <c r="H36" s="563">
        <v>0</v>
      </c>
      <c r="I36" s="671">
        <v>0</v>
      </c>
      <c r="J36" s="563">
        <v>0</v>
      </c>
      <c r="K36" s="671">
        <v>0</v>
      </c>
      <c r="L36" s="36">
        <v>0</v>
      </c>
      <c r="M36" s="671">
        <v>0</v>
      </c>
      <c r="N36" s="2"/>
      <c r="O36" s="661"/>
    </row>
    <row r="37" spans="1:15" s="14" customFormat="1" ht="13.15" customHeight="1" x14ac:dyDescent="0.2">
      <c r="A37" s="68">
        <v>51</v>
      </c>
      <c r="B37" s="43" t="s">
        <v>57</v>
      </c>
      <c r="C37" s="672">
        <v>1870</v>
      </c>
      <c r="D37" s="563">
        <v>520</v>
      </c>
      <c r="E37" s="671">
        <v>27.807486631016044</v>
      </c>
      <c r="F37" s="563">
        <v>1080</v>
      </c>
      <c r="G37" s="671">
        <v>57.754010695187162</v>
      </c>
      <c r="H37" s="563">
        <v>125</v>
      </c>
      <c r="I37" s="671">
        <v>6.6844919786096257</v>
      </c>
      <c r="J37" s="563">
        <v>140</v>
      </c>
      <c r="K37" s="671">
        <v>7.4866310160427805</v>
      </c>
      <c r="L37" s="36">
        <v>5</v>
      </c>
      <c r="M37" s="671">
        <v>0.26737967914438499</v>
      </c>
      <c r="N37" s="2"/>
      <c r="O37" s="661"/>
    </row>
    <row r="38" spans="1:15" s="14" customFormat="1" ht="13.15" customHeight="1" x14ac:dyDescent="0.2">
      <c r="A38" s="68">
        <v>52</v>
      </c>
      <c r="B38" s="43" t="s">
        <v>128</v>
      </c>
      <c r="C38" s="672">
        <v>2775</v>
      </c>
      <c r="D38" s="563">
        <v>755</v>
      </c>
      <c r="E38" s="671">
        <v>27.207207207207208</v>
      </c>
      <c r="F38" s="563">
        <v>1550</v>
      </c>
      <c r="G38" s="671">
        <v>55.85585585585585</v>
      </c>
      <c r="H38" s="563">
        <v>230</v>
      </c>
      <c r="I38" s="671">
        <v>8.2882882882882889</v>
      </c>
      <c r="J38" s="563">
        <v>235</v>
      </c>
      <c r="K38" s="671">
        <v>8.4684684684684672</v>
      </c>
      <c r="L38" s="36">
        <v>10</v>
      </c>
      <c r="M38" s="671">
        <v>0.36036036036036034</v>
      </c>
      <c r="N38" s="2"/>
      <c r="O38" s="661"/>
    </row>
    <row r="39" spans="1:15" s="14" customFormat="1" ht="13.15" customHeight="1" x14ac:dyDescent="0.2">
      <c r="A39" s="68">
        <v>53</v>
      </c>
      <c r="B39" s="43" t="s">
        <v>58</v>
      </c>
      <c r="C39" s="672">
        <v>1520</v>
      </c>
      <c r="D39" s="563">
        <v>365</v>
      </c>
      <c r="E39" s="671">
        <v>24.013157894736842</v>
      </c>
      <c r="F39" s="563">
        <v>995</v>
      </c>
      <c r="G39" s="671">
        <v>65.460526315789465</v>
      </c>
      <c r="H39" s="563">
        <v>80</v>
      </c>
      <c r="I39" s="671">
        <v>5.2631578947368416</v>
      </c>
      <c r="J39" s="563">
        <v>80</v>
      </c>
      <c r="K39" s="671">
        <v>5.2631578947368416</v>
      </c>
      <c r="L39" s="36">
        <v>5</v>
      </c>
      <c r="M39" s="671">
        <v>0.3289473684210526</v>
      </c>
      <c r="N39" s="2"/>
      <c r="O39" s="661"/>
    </row>
    <row r="40" spans="1:15" s="14" customFormat="1" ht="13.15" customHeight="1" x14ac:dyDescent="0.2">
      <c r="A40" s="68">
        <v>54</v>
      </c>
      <c r="B40" s="43" t="s">
        <v>131</v>
      </c>
      <c r="C40" s="672">
        <v>505</v>
      </c>
      <c r="D40" s="563">
        <v>140</v>
      </c>
      <c r="E40" s="671">
        <v>27.722772277227726</v>
      </c>
      <c r="F40" s="563">
        <v>315</v>
      </c>
      <c r="G40" s="671">
        <v>62.376237623762378</v>
      </c>
      <c r="H40" s="563">
        <v>25</v>
      </c>
      <c r="I40" s="671">
        <v>4.9504950495049505</v>
      </c>
      <c r="J40" s="563">
        <v>30</v>
      </c>
      <c r="K40" s="671">
        <v>5.9405940594059405</v>
      </c>
      <c r="L40" s="36">
        <v>0</v>
      </c>
      <c r="M40" s="671">
        <v>0</v>
      </c>
      <c r="N40" s="2"/>
      <c r="O40" s="661"/>
    </row>
    <row r="41" spans="1:15" s="14" customFormat="1" ht="13.15" customHeight="1" x14ac:dyDescent="0.2">
      <c r="A41" s="68">
        <v>55</v>
      </c>
      <c r="B41" s="43" t="s">
        <v>159</v>
      </c>
      <c r="C41" s="672">
        <v>2505</v>
      </c>
      <c r="D41" s="563">
        <v>805</v>
      </c>
      <c r="E41" s="671">
        <v>32.135728542914173</v>
      </c>
      <c r="F41" s="563">
        <v>1335</v>
      </c>
      <c r="G41" s="671">
        <v>53.293413173652695</v>
      </c>
      <c r="H41" s="563">
        <v>155</v>
      </c>
      <c r="I41" s="671">
        <v>6.1876247504990021</v>
      </c>
      <c r="J41" s="563">
        <v>195</v>
      </c>
      <c r="K41" s="671">
        <v>7.7844311377245514</v>
      </c>
      <c r="L41" s="36">
        <v>15</v>
      </c>
      <c r="M41" s="671">
        <v>0.5988023952095809</v>
      </c>
      <c r="N41" s="2"/>
      <c r="O41" s="661"/>
    </row>
    <row r="42" spans="1:15" s="14" customFormat="1" ht="13.15" customHeight="1" x14ac:dyDescent="0.2">
      <c r="A42" s="68">
        <v>61</v>
      </c>
      <c r="B42" s="43" t="s">
        <v>62</v>
      </c>
      <c r="C42" s="672">
        <v>1960</v>
      </c>
      <c r="D42" s="563">
        <v>535</v>
      </c>
      <c r="E42" s="671">
        <v>27.295918367346939</v>
      </c>
      <c r="F42" s="563">
        <v>1135</v>
      </c>
      <c r="G42" s="671">
        <v>57.908163265306122</v>
      </c>
      <c r="H42" s="563">
        <v>165</v>
      </c>
      <c r="I42" s="671">
        <v>8.4183673469387745</v>
      </c>
      <c r="J42" s="563">
        <v>120</v>
      </c>
      <c r="K42" s="671">
        <v>6.1224489795918364</v>
      </c>
      <c r="L42" s="36">
        <v>5</v>
      </c>
      <c r="M42" s="671">
        <v>0.25510204081632654</v>
      </c>
      <c r="N42" s="2"/>
      <c r="O42" s="661"/>
    </row>
    <row r="43" spans="1:15" s="14" customFormat="1" ht="13.15" customHeight="1" x14ac:dyDescent="0.2">
      <c r="A43" s="68">
        <v>62</v>
      </c>
      <c r="B43" s="43" t="s">
        <v>63</v>
      </c>
      <c r="C43" s="672">
        <v>815</v>
      </c>
      <c r="D43" s="563">
        <v>200</v>
      </c>
      <c r="E43" s="671">
        <v>24.539877300613497</v>
      </c>
      <c r="F43" s="563">
        <v>530</v>
      </c>
      <c r="G43" s="671">
        <v>65.030674846625772</v>
      </c>
      <c r="H43" s="563">
        <v>45</v>
      </c>
      <c r="I43" s="671">
        <v>5.5214723926380369</v>
      </c>
      <c r="J43" s="563">
        <v>40</v>
      </c>
      <c r="K43" s="671">
        <v>4.9079754601226995</v>
      </c>
      <c r="L43" s="36">
        <v>0</v>
      </c>
      <c r="M43" s="671">
        <v>0</v>
      </c>
      <c r="N43" s="2"/>
      <c r="O43" s="661"/>
    </row>
    <row r="44" spans="1:15" s="14" customFormat="1" ht="13.15" customHeight="1" x14ac:dyDescent="0.2">
      <c r="A44" s="68">
        <v>63</v>
      </c>
      <c r="B44" s="43" t="s">
        <v>64</v>
      </c>
      <c r="C44" s="672">
        <v>425</v>
      </c>
      <c r="D44" s="563">
        <v>95</v>
      </c>
      <c r="E44" s="671">
        <v>22.352941176470591</v>
      </c>
      <c r="F44" s="563">
        <v>285</v>
      </c>
      <c r="G44" s="671">
        <v>67.058823529411754</v>
      </c>
      <c r="H44" s="563">
        <v>35</v>
      </c>
      <c r="I44" s="671">
        <v>8.235294117647058</v>
      </c>
      <c r="J44" s="563">
        <v>15</v>
      </c>
      <c r="K44" s="671">
        <v>3.5294117647058822</v>
      </c>
      <c r="L44" s="36">
        <v>0</v>
      </c>
      <c r="M44" s="671">
        <v>0</v>
      </c>
      <c r="N44" s="2"/>
      <c r="O44" s="661"/>
    </row>
    <row r="45" spans="1:15" s="14" customFormat="1" ht="13.15" customHeight="1" x14ac:dyDescent="0.2">
      <c r="A45" s="68">
        <v>64</v>
      </c>
      <c r="B45" s="43" t="s">
        <v>65</v>
      </c>
      <c r="C45" s="672">
        <v>260</v>
      </c>
      <c r="D45" s="563">
        <v>60</v>
      </c>
      <c r="E45" s="671">
        <v>23.076923076923077</v>
      </c>
      <c r="F45" s="563">
        <v>180</v>
      </c>
      <c r="G45" s="671">
        <v>69.230769230769226</v>
      </c>
      <c r="H45" s="563">
        <v>10</v>
      </c>
      <c r="I45" s="671">
        <v>3.8461538461538463</v>
      </c>
      <c r="J45" s="563">
        <v>10</v>
      </c>
      <c r="K45" s="671">
        <v>3.8461538461538463</v>
      </c>
      <c r="L45" s="36">
        <v>0</v>
      </c>
      <c r="M45" s="671">
        <v>0</v>
      </c>
      <c r="N45" s="2"/>
      <c r="O45" s="661"/>
    </row>
    <row r="46" spans="1:15" s="14" customFormat="1" ht="13.15" customHeight="1" x14ac:dyDescent="0.2">
      <c r="A46" s="68">
        <v>65</v>
      </c>
      <c r="B46" s="43" t="s">
        <v>66</v>
      </c>
      <c r="C46" s="672">
        <v>470</v>
      </c>
      <c r="D46" s="563">
        <v>125</v>
      </c>
      <c r="E46" s="671">
        <v>26.595744680851062</v>
      </c>
      <c r="F46" s="563">
        <v>300</v>
      </c>
      <c r="G46" s="671">
        <v>63.829787234042556</v>
      </c>
      <c r="H46" s="563">
        <v>15</v>
      </c>
      <c r="I46" s="671">
        <v>3.1914893617021276</v>
      </c>
      <c r="J46" s="563">
        <v>30</v>
      </c>
      <c r="K46" s="671">
        <v>6.3829787234042552</v>
      </c>
      <c r="L46" s="36">
        <v>0</v>
      </c>
      <c r="M46" s="671">
        <v>0</v>
      </c>
      <c r="N46" s="2"/>
      <c r="O46" s="661"/>
    </row>
    <row r="47" spans="1:15" s="14" customFormat="1" ht="13.15" customHeight="1" x14ac:dyDescent="0.2">
      <c r="A47" s="68">
        <v>66</v>
      </c>
      <c r="B47" s="43" t="s">
        <v>67</v>
      </c>
      <c r="C47" s="672">
        <v>1950</v>
      </c>
      <c r="D47" s="563">
        <v>550</v>
      </c>
      <c r="E47" s="671">
        <v>28.205128205128204</v>
      </c>
      <c r="F47" s="563">
        <v>1180</v>
      </c>
      <c r="G47" s="671">
        <v>60.512820512820511</v>
      </c>
      <c r="H47" s="563">
        <v>95</v>
      </c>
      <c r="I47" s="671">
        <v>4.8717948717948723</v>
      </c>
      <c r="J47" s="563">
        <v>120</v>
      </c>
      <c r="K47" s="671">
        <v>6.1538461538461542</v>
      </c>
      <c r="L47" s="36">
        <v>5</v>
      </c>
      <c r="M47" s="671">
        <v>0.25641025641025639</v>
      </c>
      <c r="N47" s="2"/>
      <c r="O47" s="661"/>
    </row>
    <row r="48" spans="1:15" s="14" customFormat="1" ht="13.15" customHeight="1" x14ac:dyDescent="0.2">
      <c r="A48" s="68">
        <v>71</v>
      </c>
      <c r="B48" s="43" t="s">
        <v>68</v>
      </c>
      <c r="C48" s="672">
        <v>1420</v>
      </c>
      <c r="D48" s="563">
        <v>395</v>
      </c>
      <c r="E48" s="671">
        <v>27.816901408450708</v>
      </c>
      <c r="F48" s="563">
        <v>825</v>
      </c>
      <c r="G48" s="671">
        <v>58.098591549295776</v>
      </c>
      <c r="H48" s="563">
        <v>85</v>
      </c>
      <c r="I48" s="671">
        <v>5.9859154929577461</v>
      </c>
      <c r="J48" s="563">
        <v>100</v>
      </c>
      <c r="K48" s="671">
        <v>7.042253521126761</v>
      </c>
      <c r="L48" s="36">
        <v>15</v>
      </c>
      <c r="M48" s="671">
        <v>1.056338028169014</v>
      </c>
      <c r="N48" s="2"/>
      <c r="O48" s="661"/>
    </row>
    <row r="49" spans="1:17" s="14" customFormat="1" ht="13.15" customHeight="1" x14ac:dyDescent="0.2">
      <c r="A49" s="68">
        <v>72</v>
      </c>
      <c r="B49" s="43" t="s">
        <v>69</v>
      </c>
      <c r="C49" s="672">
        <v>2315</v>
      </c>
      <c r="D49" s="563">
        <v>595</v>
      </c>
      <c r="E49" s="671">
        <v>25.70194384449244</v>
      </c>
      <c r="F49" s="563">
        <v>1425</v>
      </c>
      <c r="G49" s="671">
        <v>61.555075593952481</v>
      </c>
      <c r="H49" s="563">
        <v>135</v>
      </c>
      <c r="I49" s="671">
        <v>5.8315334773218144</v>
      </c>
      <c r="J49" s="563">
        <v>150</v>
      </c>
      <c r="K49" s="671">
        <v>6.4794816414686833</v>
      </c>
      <c r="L49" s="36">
        <v>10</v>
      </c>
      <c r="M49" s="671">
        <v>0.43196544276457888</v>
      </c>
      <c r="N49" s="2"/>
      <c r="O49" s="661"/>
    </row>
    <row r="50" spans="1:17" s="14" customFormat="1" ht="13.15" customHeight="1" x14ac:dyDescent="0.2">
      <c r="A50" s="68">
        <v>81</v>
      </c>
      <c r="B50" s="43" t="s">
        <v>4</v>
      </c>
      <c r="C50" s="672">
        <v>1330</v>
      </c>
      <c r="D50" s="563">
        <v>405</v>
      </c>
      <c r="E50" s="671">
        <v>30.451127819548873</v>
      </c>
      <c r="F50" s="563">
        <v>730</v>
      </c>
      <c r="G50" s="671">
        <v>54.887218045112782</v>
      </c>
      <c r="H50" s="563">
        <v>75</v>
      </c>
      <c r="I50" s="671">
        <v>5.6390977443609023</v>
      </c>
      <c r="J50" s="563">
        <v>110</v>
      </c>
      <c r="K50" s="671">
        <v>8.2706766917293226</v>
      </c>
      <c r="L50" s="36">
        <v>10</v>
      </c>
      <c r="M50" s="671">
        <v>0.75187969924812026</v>
      </c>
      <c r="N50" s="2"/>
      <c r="O50" s="661"/>
    </row>
    <row r="51" spans="1:17" s="14" customFormat="1" ht="13.15" customHeight="1" x14ac:dyDescent="0.2">
      <c r="A51" s="68">
        <v>82</v>
      </c>
      <c r="B51" s="43" t="s">
        <v>70</v>
      </c>
      <c r="C51" s="672">
        <v>2010</v>
      </c>
      <c r="D51" s="563">
        <v>580</v>
      </c>
      <c r="E51" s="671">
        <v>28.855721393034827</v>
      </c>
      <c r="F51" s="563">
        <v>1140</v>
      </c>
      <c r="G51" s="671">
        <v>56.71641791044776</v>
      </c>
      <c r="H51" s="563">
        <v>140</v>
      </c>
      <c r="I51" s="671">
        <v>6.9651741293532341</v>
      </c>
      <c r="J51" s="563">
        <v>125</v>
      </c>
      <c r="K51" s="671">
        <v>6.2189054726368163</v>
      </c>
      <c r="L51" s="36">
        <v>30</v>
      </c>
      <c r="M51" s="671">
        <v>1.4925373134328357</v>
      </c>
      <c r="N51" s="2"/>
      <c r="O51" s="661"/>
    </row>
    <row r="52" spans="1:17" s="14" customFormat="1" ht="13.15" customHeight="1" x14ac:dyDescent="0.2">
      <c r="A52" s="68">
        <v>83</v>
      </c>
      <c r="B52" s="43" t="s">
        <v>71</v>
      </c>
      <c r="C52" s="672">
        <v>1305</v>
      </c>
      <c r="D52" s="563">
        <v>335</v>
      </c>
      <c r="E52" s="671">
        <v>25.670498084291189</v>
      </c>
      <c r="F52" s="563">
        <v>755</v>
      </c>
      <c r="G52" s="671">
        <v>57.854406130268202</v>
      </c>
      <c r="H52" s="563">
        <v>120</v>
      </c>
      <c r="I52" s="671">
        <v>9.1954022988505741</v>
      </c>
      <c r="J52" s="563">
        <v>100</v>
      </c>
      <c r="K52" s="671">
        <v>7.6628352490421454</v>
      </c>
      <c r="L52" s="36">
        <v>5</v>
      </c>
      <c r="M52" s="671">
        <v>0.38314176245210724</v>
      </c>
      <c r="N52" s="2"/>
      <c r="O52" s="661"/>
    </row>
    <row r="53" spans="1:17" s="14" customFormat="1" ht="13.15" customHeight="1" x14ac:dyDescent="0.2">
      <c r="A53" s="68">
        <v>91</v>
      </c>
      <c r="B53" s="43" t="s">
        <v>72</v>
      </c>
      <c r="C53" s="672">
        <v>1250</v>
      </c>
      <c r="D53" s="563">
        <v>395</v>
      </c>
      <c r="E53" s="671">
        <v>31.6</v>
      </c>
      <c r="F53" s="563">
        <v>670</v>
      </c>
      <c r="G53" s="671">
        <v>53.6</v>
      </c>
      <c r="H53" s="563">
        <v>75</v>
      </c>
      <c r="I53" s="671">
        <v>6</v>
      </c>
      <c r="J53" s="563">
        <v>85</v>
      </c>
      <c r="K53" s="671">
        <v>6.8000000000000007</v>
      </c>
      <c r="L53" s="36">
        <v>25</v>
      </c>
      <c r="M53" s="671">
        <v>2</v>
      </c>
      <c r="N53" s="2"/>
      <c r="O53" s="661"/>
    </row>
    <row r="54" spans="1:17" s="14" customFormat="1" ht="13.15" customHeight="1" x14ac:dyDescent="0.2">
      <c r="A54" s="68">
        <v>92</v>
      </c>
      <c r="B54" s="43" t="s">
        <v>73</v>
      </c>
      <c r="C54" s="672">
        <v>95</v>
      </c>
      <c r="D54" s="563">
        <v>25</v>
      </c>
      <c r="E54" s="671">
        <v>26.315789473684209</v>
      </c>
      <c r="F54" s="563">
        <v>50</v>
      </c>
      <c r="G54" s="671">
        <v>52.631578947368418</v>
      </c>
      <c r="H54" s="563">
        <v>5</v>
      </c>
      <c r="I54" s="671">
        <v>5.2631578947368416</v>
      </c>
      <c r="J54" s="563">
        <v>0</v>
      </c>
      <c r="K54" s="671">
        <v>0</v>
      </c>
      <c r="L54" s="36">
        <v>10</v>
      </c>
      <c r="M54" s="671">
        <v>10.526315789473683</v>
      </c>
      <c r="N54" s="2"/>
      <c r="O54" s="661"/>
    </row>
    <row r="55" spans="1:17" s="14" customFormat="1" ht="13.15" customHeight="1" x14ac:dyDescent="0.2">
      <c r="A55" s="68">
        <v>93</v>
      </c>
      <c r="B55" s="43" t="s">
        <v>74</v>
      </c>
      <c r="C55" s="672">
        <v>1360</v>
      </c>
      <c r="D55" s="563">
        <v>410</v>
      </c>
      <c r="E55" s="671">
        <v>30.147058823529409</v>
      </c>
      <c r="F55" s="563">
        <v>760</v>
      </c>
      <c r="G55" s="671">
        <v>55.882352941176471</v>
      </c>
      <c r="H55" s="563">
        <v>75</v>
      </c>
      <c r="I55" s="671">
        <v>5.5147058823529411</v>
      </c>
      <c r="J55" s="563">
        <v>105</v>
      </c>
      <c r="K55" s="671">
        <v>7.7205882352941178</v>
      </c>
      <c r="L55" s="36">
        <v>15</v>
      </c>
      <c r="M55" s="671">
        <v>1.1029411764705883</v>
      </c>
      <c r="N55" s="2"/>
      <c r="O55" s="661"/>
    </row>
    <row r="56" spans="1:17" s="14" customFormat="1" ht="13.15" customHeight="1" x14ac:dyDescent="0.2">
      <c r="A56" s="68">
        <v>94</v>
      </c>
      <c r="B56" s="43" t="s">
        <v>75</v>
      </c>
      <c r="C56" s="672">
        <v>1850</v>
      </c>
      <c r="D56" s="563">
        <v>465</v>
      </c>
      <c r="E56" s="671">
        <v>25.135135135135133</v>
      </c>
      <c r="F56" s="563">
        <v>1125</v>
      </c>
      <c r="G56" s="671">
        <v>60.810810810810814</v>
      </c>
      <c r="H56" s="563">
        <v>140</v>
      </c>
      <c r="I56" s="671">
        <v>7.5675675675675684</v>
      </c>
      <c r="J56" s="563">
        <v>100</v>
      </c>
      <c r="K56" s="671">
        <v>5.4054054054054053</v>
      </c>
      <c r="L56" s="36">
        <v>25</v>
      </c>
      <c r="M56" s="671">
        <v>1.3513513513513513</v>
      </c>
      <c r="N56" s="2"/>
      <c r="O56" s="661"/>
      <c r="Q56" s="650" t="s">
        <v>323</v>
      </c>
    </row>
    <row r="57" spans="1:17" s="14" customFormat="1" ht="13.15" customHeight="1" x14ac:dyDescent="0.2">
      <c r="A57" s="68">
        <v>101</v>
      </c>
      <c r="B57" s="43" t="s">
        <v>76</v>
      </c>
      <c r="C57" s="672">
        <v>2505</v>
      </c>
      <c r="D57" s="563">
        <v>625</v>
      </c>
      <c r="E57" s="671">
        <v>24.950099800399201</v>
      </c>
      <c r="F57" s="563">
        <v>1525</v>
      </c>
      <c r="G57" s="671">
        <v>60.878243512974052</v>
      </c>
      <c r="H57" s="563">
        <v>135</v>
      </c>
      <c r="I57" s="671">
        <v>5.3892215568862278</v>
      </c>
      <c r="J57" s="563">
        <v>190</v>
      </c>
      <c r="K57" s="671">
        <v>7.5848303393213579</v>
      </c>
      <c r="L57" s="36">
        <v>25</v>
      </c>
      <c r="M57" s="671">
        <v>0.99800399201596801</v>
      </c>
      <c r="N57" s="2"/>
      <c r="O57" s="661"/>
    </row>
    <row r="58" spans="1:17" s="14" customFormat="1" ht="13.15" customHeight="1" x14ac:dyDescent="0.2">
      <c r="A58" s="68">
        <v>102</v>
      </c>
      <c r="B58" s="43" t="s">
        <v>77</v>
      </c>
      <c r="C58" s="672">
        <v>95</v>
      </c>
      <c r="D58" s="563">
        <v>25</v>
      </c>
      <c r="E58" s="671">
        <v>26.315789473684209</v>
      </c>
      <c r="F58" s="563">
        <v>60</v>
      </c>
      <c r="G58" s="671">
        <v>63.157894736842103</v>
      </c>
      <c r="H58" s="563">
        <v>5</v>
      </c>
      <c r="I58" s="671">
        <v>5.2631578947368416</v>
      </c>
      <c r="J58" s="563">
        <v>5</v>
      </c>
      <c r="K58" s="671">
        <v>5.2631578947368416</v>
      </c>
      <c r="L58" s="36">
        <v>0</v>
      </c>
      <c r="M58" s="671">
        <v>0</v>
      </c>
      <c r="N58" s="2"/>
      <c r="O58" s="661"/>
    </row>
    <row r="59" spans="1:17" s="14" customFormat="1" ht="13.15" customHeight="1" x14ac:dyDescent="0.2">
      <c r="A59" s="68">
        <v>103</v>
      </c>
      <c r="B59" s="43" t="s">
        <v>78</v>
      </c>
      <c r="C59" s="672">
        <v>670</v>
      </c>
      <c r="D59" s="563">
        <v>165</v>
      </c>
      <c r="E59" s="671">
        <v>24.626865671641792</v>
      </c>
      <c r="F59" s="563">
        <v>430</v>
      </c>
      <c r="G59" s="671">
        <v>64.179104477611943</v>
      </c>
      <c r="H59" s="563">
        <v>30</v>
      </c>
      <c r="I59" s="671">
        <v>4.4776119402985071</v>
      </c>
      <c r="J59" s="563">
        <v>45</v>
      </c>
      <c r="K59" s="671">
        <v>6.7164179104477615</v>
      </c>
      <c r="L59" s="36">
        <v>5</v>
      </c>
      <c r="M59" s="671">
        <v>0.74626865671641784</v>
      </c>
      <c r="N59" s="2"/>
      <c r="O59" s="661"/>
    </row>
    <row r="60" spans="1:17" s="14" customFormat="1" ht="13.15" customHeight="1" x14ac:dyDescent="0.2">
      <c r="A60" s="68">
        <v>105</v>
      </c>
      <c r="B60" s="43" t="s">
        <v>79</v>
      </c>
      <c r="C60" s="672">
        <v>430</v>
      </c>
      <c r="D60" s="563">
        <v>105</v>
      </c>
      <c r="E60" s="671">
        <v>24.418604651162788</v>
      </c>
      <c r="F60" s="563">
        <v>275</v>
      </c>
      <c r="G60" s="671">
        <v>63.953488372093027</v>
      </c>
      <c r="H60" s="563">
        <v>25</v>
      </c>
      <c r="I60" s="671">
        <v>5.8139534883720927</v>
      </c>
      <c r="J60" s="563">
        <v>25</v>
      </c>
      <c r="K60" s="671">
        <v>5.8139534883720927</v>
      </c>
      <c r="L60" s="36">
        <v>0</v>
      </c>
      <c r="M60" s="671">
        <v>0</v>
      </c>
      <c r="N60" s="2"/>
      <c r="O60" s="661"/>
    </row>
    <row r="61" spans="1:17" s="14" customFormat="1" ht="13.15" customHeight="1" x14ac:dyDescent="0.2">
      <c r="A61" s="68">
        <v>106</v>
      </c>
      <c r="B61" s="43" t="s">
        <v>80</v>
      </c>
      <c r="C61" s="672">
        <v>810</v>
      </c>
      <c r="D61" s="563">
        <v>225</v>
      </c>
      <c r="E61" s="671">
        <v>27.777777777777779</v>
      </c>
      <c r="F61" s="563">
        <v>460</v>
      </c>
      <c r="G61" s="671">
        <v>56.79012345679012</v>
      </c>
      <c r="H61" s="563">
        <v>55</v>
      </c>
      <c r="I61" s="671">
        <v>6.7901234567901234</v>
      </c>
      <c r="J61" s="563">
        <v>70</v>
      </c>
      <c r="K61" s="671">
        <v>8.6419753086419746</v>
      </c>
      <c r="L61" s="36">
        <v>0</v>
      </c>
      <c r="M61" s="671">
        <v>0</v>
      </c>
      <c r="N61" s="2"/>
      <c r="O61" s="661"/>
    </row>
    <row r="62" spans="1:17" s="14" customFormat="1" ht="13.15" customHeight="1" x14ac:dyDescent="0.2">
      <c r="A62" s="68">
        <v>107</v>
      </c>
      <c r="B62" s="43" t="s">
        <v>81</v>
      </c>
      <c r="C62" s="672">
        <v>1745</v>
      </c>
      <c r="D62" s="563">
        <v>435</v>
      </c>
      <c r="E62" s="671">
        <v>24.928366762177649</v>
      </c>
      <c r="F62" s="563">
        <v>1070</v>
      </c>
      <c r="G62" s="671">
        <v>61.318051575931229</v>
      </c>
      <c r="H62" s="563">
        <v>110</v>
      </c>
      <c r="I62" s="671">
        <v>6.303724928366762</v>
      </c>
      <c r="J62" s="563">
        <v>125</v>
      </c>
      <c r="K62" s="671">
        <v>7.1633237822349569</v>
      </c>
      <c r="L62" s="36">
        <v>10</v>
      </c>
      <c r="M62" s="671">
        <v>0.57306590257879653</v>
      </c>
      <c r="N62" s="2"/>
      <c r="O62" s="661"/>
    </row>
    <row r="63" spans="1:17" s="14" customFormat="1" ht="13.15" customHeight="1" x14ac:dyDescent="0.2">
      <c r="A63" s="68">
        <v>108</v>
      </c>
      <c r="B63" s="43" t="s">
        <v>377</v>
      </c>
      <c r="C63" s="672">
        <v>925</v>
      </c>
      <c r="D63" s="563">
        <v>235</v>
      </c>
      <c r="E63" s="671">
        <v>25.405405405405407</v>
      </c>
      <c r="F63" s="563">
        <v>560</v>
      </c>
      <c r="G63" s="671">
        <v>60.540540540540547</v>
      </c>
      <c r="H63" s="563">
        <v>50</v>
      </c>
      <c r="I63" s="671">
        <v>5.4054054054054053</v>
      </c>
      <c r="J63" s="563">
        <v>75</v>
      </c>
      <c r="K63" s="671">
        <v>8.1081081081081088</v>
      </c>
      <c r="L63" s="36">
        <v>0</v>
      </c>
      <c r="M63" s="671">
        <v>0</v>
      </c>
      <c r="N63" s="2"/>
      <c r="O63" s="661"/>
    </row>
    <row r="64" spans="1:17" s="14" customFormat="1" ht="13.15" customHeight="1" x14ac:dyDescent="0.2">
      <c r="A64" s="68">
        <v>109</v>
      </c>
      <c r="B64" s="43" t="s">
        <v>141</v>
      </c>
      <c r="C64" s="672">
        <v>430</v>
      </c>
      <c r="D64" s="563">
        <v>115</v>
      </c>
      <c r="E64" s="671">
        <v>26.744186046511626</v>
      </c>
      <c r="F64" s="563">
        <v>275</v>
      </c>
      <c r="G64" s="671">
        <v>63.953488372093027</v>
      </c>
      <c r="H64" s="563">
        <v>20</v>
      </c>
      <c r="I64" s="671">
        <v>4.6511627906976747</v>
      </c>
      <c r="J64" s="563">
        <v>25</v>
      </c>
      <c r="K64" s="671">
        <v>5.8139534883720927</v>
      </c>
      <c r="L64" s="36">
        <v>0</v>
      </c>
      <c r="M64" s="671">
        <v>0</v>
      </c>
      <c r="N64" s="2"/>
      <c r="O64" s="661"/>
    </row>
    <row r="65" spans="1:16" s="14" customFormat="1" ht="13.15" customHeight="1" x14ac:dyDescent="0.2">
      <c r="A65" s="68">
        <v>111</v>
      </c>
      <c r="B65" s="43" t="s">
        <v>83</v>
      </c>
      <c r="C65" s="672">
        <v>3935</v>
      </c>
      <c r="D65" s="563">
        <v>1310</v>
      </c>
      <c r="E65" s="671">
        <v>33.290978398983484</v>
      </c>
      <c r="F65" s="563">
        <v>1960</v>
      </c>
      <c r="G65" s="671">
        <v>49.809402795425669</v>
      </c>
      <c r="H65" s="563">
        <v>255</v>
      </c>
      <c r="I65" s="671">
        <v>6.4803049555273189</v>
      </c>
      <c r="J65" s="563">
        <v>385</v>
      </c>
      <c r="K65" s="671">
        <v>9.7839898348157561</v>
      </c>
      <c r="L65" s="36">
        <v>25</v>
      </c>
      <c r="M65" s="671">
        <v>0.63532401524777637</v>
      </c>
      <c r="N65" s="2"/>
      <c r="O65" s="661"/>
    </row>
    <row r="66" spans="1:16" s="14" customFormat="1" ht="13.15" customHeight="1" x14ac:dyDescent="0.2">
      <c r="A66" s="68">
        <v>112</v>
      </c>
      <c r="B66" s="43" t="s">
        <v>84</v>
      </c>
      <c r="C66" s="672">
        <v>4760</v>
      </c>
      <c r="D66" s="563">
        <v>1545</v>
      </c>
      <c r="E66" s="671">
        <v>32.457983193277315</v>
      </c>
      <c r="F66" s="563">
        <v>2420</v>
      </c>
      <c r="G66" s="671">
        <v>50.840336134453779</v>
      </c>
      <c r="H66" s="563">
        <v>295</v>
      </c>
      <c r="I66" s="671">
        <v>6.1974789915966388</v>
      </c>
      <c r="J66" s="563">
        <v>460</v>
      </c>
      <c r="K66" s="671">
        <v>9.6638655462184886</v>
      </c>
      <c r="L66" s="36">
        <v>45</v>
      </c>
      <c r="M66" s="671">
        <v>0.94537815126050417</v>
      </c>
      <c r="N66" s="2"/>
      <c r="O66" s="661"/>
    </row>
    <row r="67" spans="1:16" s="14" customFormat="1" ht="13.15" customHeight="1" x14ac:dyDescent="0.2">
      <c r="A67" s="68">
        <v>113</v>
      </c>
      <c r="B67" s="43" t="s">
        <v>85</v>
      </c>
      <c r="C67" s="672">
        <v>380</v>
      </c>
      <c r="D67" s="563">
        <v>110</v>
      </c>
      <c r="E67" s="671">
        <v>28.947368421052634</v>
      </c>
      <c r="F67" s="563">
        <v>225</v>
      </c>
      <c r="G67" s="671">
        <v>59.210526315789465</v>
      </c>
      <c r="H67" s="563">
        <v>20</v>
      </c>
      <c r="I67" s="671">
        <v>5.2631578947368416</v>
      </c>
      <c r="J67" s="563">
        <v>20</v>
      </c>
      <c r="K67" s="671">
        <v>5.2631578947368416</v>
      </c>
      <c r="L67" s="36">
        <v>0</v>
      </c>
      <c r="M67" s="671">
        <v>0</v>
      </c>
      <c r="N67" s="2"/>
      <c r="O67" s="661"/>
    </row>
    <row r="68" spans="1:16" s="14" customFormat="1" ht="13.15" customHeight="1" x14ac:dyDescent="0.2">
      <c r="A68" s="68">
        <v>121</v>
      </c>
      <c r="B68" s="43" t="s">
        <v>59</v>
      </c>
      <c r="C68" s="672">
        <v>5155</v>
      </c>
      <c r="D68" s="563">
        <v>1850</v>
      </c>
      <c r="E68" s="671">
        <v>35.887487875848691</v>
      </c>
      <c r="F68" s="563">
        <v>2355</v>
      </c>
      <c r="G68" s="671">
        <v>45.683802133850634</v>
      </c>
      <c r="H68" s="563">
        <v>305</v>
      </c>
      <c r="I68" s="671">
        <v>5.9165858389912707</v>
      </c>
      <c r="J68" s="563">
        <v>595</v>
      </c>
      <c r="K68" s="671">
        <v>11.542192046556741</v>
      </c>
      <c r="L68" s="36">
        <v>50</v>
      </c>
      <c r="M68" s="671">
        <v>0.96993210475266745</v>
      </c>
      <c r="N68" s="2"/>
      <c r="O68" s="661"/>
    </row>
    <row r="69" spans="1:16" s="14" customFormat="1" ht="13.15" customHeight="1" x14ac:dyDescent="0.2">
      <c r="A69" s="68">
        <v>122</v>
      </c>
      <c r="B69" s="43" t="s">
        <v>60</v>
      </c>
      <c r="C69" s="672">
        <v>4545</v>
      </c>
      <c r="D69" s="563">
        <v>1425</v>
      </c>
      <c r="E69" s="671">
        <v>31.353135313531354</v>
      </c>
      <c r="F69" s="563">
        <v>2315</v>
      </c>
      <c r="G69" s="671">
        <v>50.935093509350935</v>
      </c>
      <c r="H69" s="563">
        <v>330</v>
      </c>
      <c r="I69" s="671">
        <v>7.2607260726072615</v>
      </c>
      <c r="J69" s="563">
        <v>440</v>
      </c>
      <c r="K69" s="671">
        <v>9.6809680968096803</v>
      </c>
      <c r="L69" s="36">
        <v>40</v>
      </c>
      <c r="M69" s="671">
        <v>0.88008800880088001</v>
      </c>
      <c r="N69" s="2"/>
      <c r="O69" s="661"/>
    </row>
    <row r="70" spans="1:16" s="14" customFormat="1" ht="13.15" customHeight="1" x14ac:dyDescent="0.2">
      <c r="A70" s="68">
        <v>123</v>
      </c>
      <c r="B70" s="43" t="s">
        <v>61</v>
      </c>
      <c r="C70" s="672">
        <v>2190</v>
      </c>
      <c r="D70" s="563">
        <v>610</v>
      </c>
      <c r="E70" s="671">
        <v>27.853881278538811</v>
      </c>
      <c r="F70" s="563">
        <v>1270</v>
      </c>
      <c r="G70" s="671">
        <v>57.990867579908681</v>
      </c>
      <c r="H70" s="563">
        <v>130</v>
      </c>
      <c r="I70" s="671">
        <v>5.93607305936073</v>
      </c>
      <c r="J70" s="563">
        <v>150</v>
      </c>
      <c r="K70" s="671">
        <v>6.8493150684931505</v>
      </c>
      <c r="L70" s="36">
        <v>25</v>
      </c>
      <c r="M70" s="671">
        <v>1.1415525114155249</v>
      </c>
      <c r="N70" s="2"/>
      <c r="O70" s="661"/>
    </row>
    <row r="71" spans="1:16" s="14" customFormat="1" ht="12.6" customHeight="1" x14ac:dyDescent="0.2">
      <c r="A71" s="68"/>
      <c r="B71" s="43"/>
      <c r="C71" s="623"/>
      <c r="D71" s="623"/>
      <c r="E71" s="623"/>
      <c r="F71" s="623"/>
      <c r="G71" s="623"/>
      <c r="H71" s="623"/>
      <c r="I71" s="623"/>
      <c r="J71" s="623"/>
      <c r="K71" s="623"/>
      <c r="L71"/>
      <c r="M71" s="623"/>
      <c r="N71" s="2"/>
      <c r="O71" s="661"/>
    </row>
    <row r="72" spans="1:16" s="7" customFormat="1" ht="13.15" customHeight="1" x14ac:dyDescent="0.2">
      <c r="A72" s="196">
        <v>1</v>
      </c>
      <c r="B72" s="67" t="s">
        <v>1</v>
      </c>
      <c r="C72" s="106">
        <v>13375</v>
      </c>
      <c r="D72" s="106">
        <v>6050</v>
      </c>
      <c r="E72" s="623">
        <v>45.233644859813083</v>
      </c>
      <c r="F72" s="106">
        <v>5230</v>
      </c>
      <c r="G72" s="623">
        <v>39.10280373831776</v>
      </c>
      <c r="H72" s="106">
        <v>755</v>
      </c>
      <c r="I72" s="623">
        <v>5.6448598130841114</v>
      </c>
      <c r="J72" s="106">
        <v>1210</v>
      </c>
      <c r="K72" s="623">
        <v>9.0467289719626169</v>
      </c>
      <c r="L72" s="563">
        <v>145</v>
      </c>
      <c r="M72" s="623">
        <v>1.0841121495327102</v>
      </c>
      <c r="N72" s="2"/>
      <c r="O72" s="661"/>
    </row>
    <row r="73" spans="1:16" s="7" customFormat="1" ht="13.15" customHeight="1" x14ac:dyDescent="0.2">
      <c r="A73" s="196">
        <v>2</v>
      </c>
      <c r="B73" s="67" t="s">
        <v>5</v>
      </c>
      <c r="C73" s="211">
        <v>15390</v>
      </c>
      <c r="D73" s="211">
        <v>4555</v>
      </c>
      <c r="E73" s="623">
        <v>29.597141000649774</v>
      </c>
      <c r="F73" s="211">
        <v>7665</v>
      </c>
      <c r="G73" s="623">
        <v>49.805068226120859</v>
      </c>
      <c r="H73" s="211">
        <v>1185</v>
      </c>
      <c r="I73" s="623">
        <v>7.6998050682261203</v>
      </c>
      <c r="J73" s="211">
        <v>1585</v>
      </c>
      <c r="K73" s="623">
        <v>10.298895386614685</v>
      </c>
      <c r="L73" s="563">
        <v>385</v>
      </c>
      <c r="M73" s="623">
        <v>2.5016244314489926</v>
      </c>
      <c r="N73" s="2"/>
      <c r="O73" s="661"/>
    </row>
    <row r="74" spans="1:16" s="7" customFormat="1" ht="13.15" customHeight="1" x14ac:dyDescent="0.2">
      <c r="A74" s="196">
        <v>3</v>
      </c>
      <c r="B74" s="67" t="s">
        <v>9</v>
      </c>
      <c r="C74" s="211">
        <v>18490</v>
      </c>
      <c r="D74" s="211">
        <v>6315</v>
      </c>
      <c r="E74" s="623">
        <v>34.153596538669554</v>
      </c>
      <c r="F74" s="211">
        <v>9010</v>
      </c>
      <c r="G74" s="623">
        <v>48.729042725797726</v>
      </c>
      <c r="H74" s="211">
        <v>1185</v>
      </c>
      <c r="I74" s="623">
        <v>6.4088696592752834</v>
      </c>
      <c r="J74" s="211">
        <v>1680</v>
      </c>
      <c r="K74" s="623">
        <v>9.085992428339642</v>
      </c>
      <c r="L74" s="563">
        <v>290</v>
      </c>
      <c r="M74" s="623">
        <v>1.5684153596538668</v>
      </c>
      <c r="N74" s="2"/>
      <c r="O74" s="661"/>
    </row>
    <row r="75" spans="1:16" s="7" customFormat="1" ht="13.15" customHeight="1" x14ac:dyDescent="0.2">
      <c r="A75" s="196">
        <v>4</v>
      </c>
      <c r="B75" s="67" t="s">
        <v>2</v>
      </c>
      <c r="C75" s="211">
        <v>16250</v>
      </c>
      <c r="D75" s="211">
        <v>4915</v>
      </c>
      <c r="E75" s="623">
        <v>30.246153846153845</v>
      </c>
      <c r="F75" s="211">
        <v>8365</v>
      </c>
      <c r="G75" s="623">
        <v>51.476923076923079</v>
      </c>
      <c r="H75" s="211">
        <v>1155</v>
      </c>
      <c r="I75" s="623">
        <v>7.1076923076923082</v>
      </c>
      <c r="J75" s="211">
        <v>1400</v>
      </c>
      <c r="K75" s="623">
        <v>8.615384615384615</v>
      </c>
      <c r="L75" s="563">
        <v>405</v>
      </c>
      <c r="M75" s="623">
        <v>2.4923076923076923</v>
      </c>
      <c r="N75" s="2"/>
      <c r="O75" s="661"/>
    </row>
    <row r="76" spans="1:16" s="7" customFormat="1" ht="13.15" customHeight="1" x14ac:dyDescent="0.2">
      <c r="A76" s="196">
        <v>5</v>
      </c>
      <c r="B76" s="67" t="s">
        <v>6</v>
      </c>
      <c r="C76" s="211">
        <v>9175</v>
      </c>
      <c r="D76" s="211">
        <v>2585</v>
      </c>
      <c r="E76" s="623">
        <v>28.174386920980925</v>
      </c>
      <c r="F76" s="211">
        <v>5275</v>
      </c>
      <c r="G76" s="623">
        <v>57.493188010899189</v>
      </c>
      <c r="H76" s="211">
        <v>615</v>
      </c>
      <c r="I76" s="623">
        <v>6.7029972752043605</v>
      </c>
      <c r="J76" s="211">
        <v>680</v>
      </c>
      <c r="K76" s="623">
        <v>7.4114441416893735</v>
      </c>
      <c r="L76" s="563">
        <v>35</v>
      </c>
      <c r="M76" s="623">
        <v>0.38147138964577654</v>
      </c>
      <c r="N76" s="2"/>
      <c r="O76" s="661"/>
      <c r="P76" s="7" t="s">
        <v>323</v>
      </c>
    </row>
    <row r="77" spans="1:16" s="7" customFormat="1" ht="13.15" customHeight="1" x14ac:dyDescent="0.2">
      <c r="A77" s="196">
        <v>6</v>
      </c>
      <c r="B77" s="67" t="s">
        <v>10</v>
      </c>
      <c r="C77" s="211">
        <v>5880</v>
      </c>
      <c r="D77" s="211">
        <v>1565</v>
      </c>
      <c r="E77" s="623">
        <v>26.6156462585034</v>
      </c>
      <c r="F77" s="211">
        <v>3610</v>
      </c>
      <c r="G77" s="623">
        <v>61.394557823129247</v>
      </c>
      <c r="H77" s="211">
        <v>365</v>
      </c>
      <c r="I77" s="623">
        <v>6.2074829931972788</v>
      </c>
      <c r="J77" s="211">
        <v>335</v>
      </c>
      <c r="K77" s="623">
        <v>5.6972789115646263</v>
      </c>
      <c r="L77" s="563">
        <v>10</v>
      </c>
      <c r="M77" s="623">
        <v>0.17006802721088435</v>
      </c>
      <c r="N77" s="2"/>
      <c r="O77" s="661"/>
    </row>
    <row r="78" spans="1:16" s="7" customFormat="1" ht="13.15" customHeight="1" x14ac:dyDescent="0.2">
      <c r="A78" s="196">
        <v>7</v>
      </c>
      <c r="B78" s="67" t="s">
        <v>3</v>
      </c>
      <c r="C78" s="211">
        <v>3735</v>
      </c>
      <c r="D78" s="211">
        <v>990</v>
      </c>
      <c r="E78" s="623">
        <v>26.506024096385545</v>
      </c>
      <c r="F78" s="211">
        <v>2250</v>
      </c>
      <c r="G78" s="623">
        <v>60.24096385542169</v>
      </c>
      <c r="H78" s="211">
        <v>220</v>
      </c>
      <c r="I78" s="623">
        <v>5.8902275769745644</v>
      </c>
      <c r="J78" s="211">
        <v>250</v>
      </c>
      <c r="K78" s="623">
        <v>6.6934404283801872</v>
      </c>
      <c r="L78" s="563">
        <v>25</v>
      </c>
      <c r="M78" s="623">
        <v>0.66934404283801874</v>
      </c>
      <c r="N78" s="2"/>
      <c r="O78" s="661"/>
    </row>
    <row r="79" spans="1:16" s="7" customFormat="1" ht="13.15" customHeight="1" x14ac:dyDescent="0.2">
      <c r="A79" s="196">
        <v>8</v>
      </c>
      <c r="B79" s="67" t="s">
        <v>4</v>
      </c>
      <c r="C79" s="211">
        <v>4645</v>
      </c>
      <c r="D79" s="211">
        <v>1320</v>
      </c>
      <c r="E79" s="623">
        <v>28.417653390742736</v>
      </c>
      <c r="F79" s="211">
        <v>2625</v>
      </c>
      <c r="G79" s="623">
        <v>56.512378902045214</v>
      </c>
      <c r="H79" s="211">
        <v>335</v>
      </c>
      <c r="I79" s="623">
        <v>7.2120559741657697</v>
      </c>
      <c r="J79" s="211">
        <v>335</v>
      </c>
      <c r="K79" s="623">
        <v>7.2120559741657697</v>
      </c>
      <c r="L79" s="563">
        <v>45</v>
      </c>
      <c r="M79" s="623">
        <v>0.96878363832077508</v>
      </c>
      <c r="N79" s="2"/>
      <c r="O79" s="661"/>
    </row>
    <row r="80" spans="1:16" s="7" customFormat="1" ht="13.15" customHeight="1" x14ac:dyDescent="0.2">
      <c r="A80" s="196">
        <v>9</v>
      </c>
      <c r="B80" s="67" t="s">
        <v>7</v>
      </c>
      <c r="C80" s="211">
        <v>4555</v>
      </c>
      <c r="D80" s="211">
        <v>1295</v>
      </c>
      <c r="E80" s="623">
        <v>28.430296377607021</v>
      </c>
      <c r="F80" s="211">
        <v>2605</v>
      </c>
      <c r="G80" s="623">
        <v>57.189901207464324</v>
      </c>
      <c r="H80" s="211">
        <v>295</v>
      </c>
      <c r="I80" s="623">
        <v>6.4763995609220633</v>
      </c>
      <c r="J80" s="211">
        <v>290</v>
      </c>
      <c r="K80" s="623">
        <v>6.3666300768386392</v>
      </c>
      <c r="L80" s="563">
        <v>75</v>
      </c>
      <c r="M80" s="623">
        <v>1.646542261251372</v>
      </c>
      <c r="N80" s="2"/>
      <c r="O80" s="661"/>
    </row>
    <row r="81" spans="1:16" s="7" customFormat="1" ht="13.15" customHeight="1" x14ac:dyDescent="0.2">
      <c r="A81" s="196">
        <v>10</v>
      </c>
      <c r="B81" s="67" t="s">
        <v>8</v>
      </c>
      <c r="C81" s="211">
        <v>7610</v>
      </c>
      <c r="D81" s="211">
        <v>1930</v>
      </c>
      <c r="E81" s="623">
        <v>25.361366622864651</v>
      </c>
      <c r="F81" s="211">
        <v>4655</v>
      </c>
      <c r="G81" s="623">
        <v>61.169513797634693</v>
      </c>
      <c r="H81" s="211">
        <v>430</v>
      </c>
      <c r="I81" s="623">
        <v>5.6504599211563731</v>
      </c>
      <c r="J81" s="211">
        <v>560</v>
      </c>
      <c r="K81" s="623">
        <v>7.3587385019710903</v>
      </c>
      <c r="L81" s="563">
        <v>40</v>
      </c>
      <c r="M81" s="623">
        <v>0.52562417871222078</v>
      </c>
      <c r="N81" s="2"/>
      <c r="O81" s="661"/>
    </row>
    <row r="82" spans="1:16" s="7" customFormat="1" ht="13.15" customHeight="1" x14ac:dyDescent="0.2">
      <c r="A82" s="196">
        <v>11</v>
      </c>
      <c r="B82" s="67" t="s">
        <v>110</v>
      </c>
      <c r="C82" s="211">
        <v>9075</v>
      </c>
      <c r="D82" s="211">
        <v>2965</v>
      </c>
      <c r="E82" s="623">
        <v>32.672176308539946</v>
      </c>
      <c r="F82" s="211">
        <v>4605</v>
      </c>
      <c r="G82" s="623">
        <v>50.743801652892564</v>
      </c>
      <c r="H82" s="211">
        <v>570</v>
      </c>
      <c r="I82" s="623">
        <v>6.2809917355371905</v>
      </c>
      <c r="J82" s="211">
        <v>865</v>
      </c>
      <c r="K82" s="623">
        <v>9.5316804407713498</v>
      </c>
      <c r="L82" s="563">
        <v>70</v>
      </c>
      <c r="M82" s="623">
        <v>0.77134986225895319</v>
      </c>
      <c r="N82" s="2"/>
      <c r="O82" s="661"/>
    </row>
    <row r="83" spans="1:16" s="7" customFormat="1" ht="13.15" customHeight="1" x14ac:dyDescent="0.2">
      <c r="A83" s="196">
        <v>12</v>
      </c>
      <c r="B83" s="67" t="s">
        <v>158</v>
      </c>
      <c r="C83" s="211">
        <v>11890</v>
      </c>
      <c r="D83" s="211">
        <v>3885</v>
      </c>
      <c r="E83" s="623">
        <v>32.674516400336415</v>
      </c>
      <c r="F83" s="211">
        <v>5940</v>
      </c>
      <c r="G83" s="623">
        <v>49.95794785534062</v>
      </c>
      <c r="H83" s="211">
        <v>765</v>
      </c>
      <c r="I83" s="623">
        <v>6.4339781328847767</v>
      </c>
      <c r="J83" s="211">
        <v>1185</v>
      </c>
      <c r="K83" s="623">
        <v>9.9663582842724967</v>
      </c>
      <c r="L83" s="563">
        <v>115</v>
      </c>
      <c r="M83" s="623">
        <v>0.96719932716568557</v>
      </c>
      <c r="N83" s="2"/>
      <c r="O83" s="661"/>
    </row>
    <row r="84" spans="1:16" s="7" customFormat="1" ht="13.15" customHeight="1" x14ac:dyDescent="0.2">
      <c r="A84" s="196"/>
      <c r="B84" s="67"/>
      <c r="C84" s="78"/>
      <c r="D84" s="78"/>
      <c r="E84" s="537"/>
      <c r="F84" s="78"/>
      <c r="G84" s="537"/>
      <c r="H84" s="78"/>
      <c r="I84" s="537"/>
      <c r="J84" s="78"/>
      <c r="K84" s="537"/>
      <c r="L84" s="563"/>
      <c r="M84" s="537"/>
      <c r="N84" s="2"/>
      <c r="O84" s="661"/>
    </row>
    <row r="85" spans="1:16" s="7" customFormat="1" ht="13.15" customHeight="1" x14ac:dyDescent="0.2">
      <c r="A85" s="196"/>
      <c r="B85" s="197" t="s">
        <v>18</v>
      </c>
      <c r="C85" s="669">
        <v>120070</v>
      </c>
      <c r="D85" s="80">
        <v>38370</v>
      </c>
      <c r="E85" s="670">
        <v>31.956358790705419</v>
      </c>
      <c r="F85" s="80">
        <v>61835</v>
      </c>
      <c r="G85" s="670">
        <v>51.499125510119093</v>
      </c>
      <c r="H85" s="80">
        <v>7875</v>
      </c>
      <c r="I85" s="670">
        <v>6.5586741067710506</v>
      </c>
      <c r="J85" s="80">
        <v>10375</v>
      </c>
      <c r="K85" s="670">
        <v>8.6407928708253525</v>
      </c>
      <c r="L85" s="495">
        <v>1640</v>
      </c>
      <c r="M85" s="670">
        <v>1.3658699092196218</v>
      </c>
      <c r="N85" s="2"/>
      <c r="O85" s="661"/>
      <c r="P85" s="616"/>
    </row>
    <row r="86" spans="1:16" ht="13.15" customHeight="1" x14ac:dyDescent="0.2">
      <c r="A86" s="53"/>
      <c r="B86" s="53"/>
      <c r="C86" s="206"/>
      <c r="D86" s="206"/>
      <c r="E86" s="206"/>
      <c r="F86" s="53"/>
      <c r="G86" s="53"/>
      <c r="H86" s="53"/>
      <c r="I86" s="53"/>
      <c r="J86" s="53"/>
      <c r="K86" s="53"/>
      <c r="L86" s="53"/>
      <c r="M86" s="36"/>
    </row>
    <row r="87" spans="1:16" ht="13.15" customHeight="1" x14ac:dyDescent="0.2">
      <c r="A87" s="47" t="s">
        <v>202</v>
      </c>
      <c r="B87" s="189"/>
      <c r="C87" s="189"/>
      <c r="D87" s="194"/>
      <c r="E87" s="194"/>
      <c r="F87" s="189"/>
      <c r="G87" s="189"/>
      <c r="H87" s="189"/>
      <c r="I87" s="189"/>
      <c r="J87" s="189"/>
      <c r="K87" s="189"/>
      <c r="L87" s="36"/>
      <c r="M87" s="48" t="s">
        <v>293</v>
      </c>
    </row>
    <row r="88" spans="1:16" ht="13.15" customHeight="1" x14ac:dyDescent="0.2">
      <c r="A88" s="194" t="s">
        <v>450</v>
      </c>
      <c r="B88" s="36"/>
      <c r="C88" s="46"/>
      <c r="D88" s="46"/>
      <c r="E88" s="46"/>
      <c r="F88" s="36"/>
      <c r="G88" s="36"/>
      <c r="H88" s="36"/>
      <c r="I88" s="36"/>
      <c r="J88" s="36"/>
      <c r="K88" s="36"/>
      <c r="L88" s="36"/>
      <c r="M88" s="36"/>
    </row>
    <row r="89" spans="1:16" x14ac:dyDescent="0.2">
      <c r="A89" s="36"/>
      <c r="B89" s="36"/>
      <c r="C89" s="36"/>
      <c r="D89" s="36"/>
      <c r="E89" s="36"/>
      <c r="F89" s="36"/>
      <c r="G89" s="36"/>
      <c r="H89" s="36"/>
      <c r="I89" s="36"/>
      <c r="J89" s="36"/>
      <c r="K89" s="36"/>
      <c r="L89" s="36"/>
      <c r="M89" s="36"/>
    </row>
    <row r="90" spans="1:16" x14ac:dyDescent="0.2">
      <c r="A90" s="36"/>
      <c r="B90" s="36"/>
      <c r="C90" s="36"/>
      <c r="D90" s="36"/>
      <c r="E90" s="36"/>
      <c r="F90" s="36"/>
      <c r="G90" s="36"/>
      <c r="H90" s="36"/>
      <c r="I90" s="36"/>
      <c r="J90" s="36"/>
      <c r="K90" s="36"/>
      <c r="L90" s="36"/>
      <c r="M90" s="36"/>
    </row>
    <row r="91" spans="1:16" x14ac:dyDescent="0.2">
      <c r="A91" s="36"/>
      <c r="B91" s="36"/>
      <c r="C91" s="36"/>
      <c r="D91" s="36"/>
      <c r="E91" s="36"/>
      <c r="F91" s="36"/>
      <c r="G91" s="36"/>
      <c r="H91" s="36"/>
      <c r="I91" s="36"/>
      <c r="J91" s="36"/>
      <c r="K91" s="36"/>
      <c r="L91" s="36"/>
      <c r="M91" s="36"/>
    </row>
    <row r="92" spans="1:16" x14ac:dyDescent="0.2">
      <c r="A92" s="36"/>
      <c r="B92" s="36"/>
      <c r="C92" s="36"/>
      <c r="D92" s="36"/>
      <c r="E92" s="36"/>
      <c r="F92" s="36"/>
      <c r="G92" s="36"/>
      <c r="H92" s="36"/>
      <c r="I92" s="36"/>
      <c r="J92" s="36"/>
      <c r="K92" s="36"/>
      <c r="L92" s="36"/>
      <c r="M92" s="36"/>
    </row>
    <row r="93" spans="1:16" x14ac:dyDescent="0.2">
      <c r="A93" s="36"/>
      <c r="B93" s="36"/>
      <c r="C93" s="36"/>
      <c r="D93" s="36"/>
      <c r="E93" s="36"/>
      <c r="F93" s="36"/>
      <c r="G93" s="36"/>
      <c r="H93" s="36"/>
      <c r="I93" s="36"/>
      <c r="J93" s="36"/>
      <c r="K93" s="36"/>
      <c r="L93" s="36"/>
      <c r="M93" s="36"/>
    </row>
    <row r="94" spans="1:16" x14ac:dyDescent="0.2">
      <c r="A94" s="36"/>
      <c r="B94" s="36"/>
      <c r="C94" s="36"/>
      <c r="D94" s="36"/>
      <c r="E94" s="36"/>
      <c r="F94" s="36"/>
      <c r="G94" s="36"/>
      <c r="H94" s="36"/>
      <c r="I94" s="36"/>
      <c r="J94" s="36"/>
      <c r="K94" s="36"/>
      <c r="L94" s="36"/>
      <c r="M94" s="36"/>
    </row>
    <row r="95" spans="1:16" x14ac:dyDescent="0.2">
      <c r="A95" s="36"/>
      <c r="B95" s="36"/>
      <c r="C95" s="36"/>
      <c r="D95" s="36"/>
      <c r="E95" s="36"/>
      <c r="F95" s="36"/>
      <c r="G95" s="36"/>
      <c r="H95" s="36"/>
      <c r="I95" s="36"/>
      <c r="J95" s="36"/>
      <c r="K95" s="36"/>
      <c r="L95" s="36"/>
      <c r="M95" s="36"/>
    </row>
    <row r="96" spans="1:16" x14ac:dyDescent="0.2">
      <c r="A96" s="36"/>
      <c r="B96" s="36"/>
      <c r="C96" s="36"/>
      <c r="D96" s="36"/>
      <c r="E96" s="36"/>
      <c r="F96" s="36"/>
      <c r="G96" s="36"/>
      <c r="H96" s="36"/>
      <c r="I96" s="36"/>
      <c r="J96" s="36"/>
      <c r="K96" s="36"/>
      <c r="L96" s="36"/>
      <c r="M96" s="36"/>
    </row>
    <row r="97" spans="1:13" x14ac:dyDescent="0.2">
      <c r="A97" s="36"/>
      <c r="B97" s="36"/>
      <c r="C97" s="36"/>
      <c r="D97" s="36"/>
      <c r="E97" s="36"/>
      <c r="F97" s="36"/>
      <c r="G97" s="36"/>
      <c r="H97" s="36"/>
      <c r="I97" s="36"/>
      <c r="J97" s="36"/>
      <c r="K97" s="36"/>
      <c r="L97" s="36"/>
      <c r="M97" s="36"/>
    </row>
    <row r="98" spans="1:13" x14ac:dyDescent="0.2">
      <c r="A98" s="36"/>
      <c r="B98" s="36"/>
      <c r="C98" s="36"/>
      <c r="D98" s="36"/>
      <c r="E98" s="36"/>
      <c r="F98" s="36"/>
      <c r="G98" s="36"/>
      <c r="H98" s="36"/>
      <c r="I98" s="36"/>
      <c r="J98" s="36"/>
      <c r="K98" s="36"/>
      <c r="L98" s="36"/>
      <c r="M98" s="36"/>
    </row>
    <row r="99" spans="1:13" x14ac:dyDescent="0.2">
      <c r="A99" s="36"/>
      <c r="B99" s="36"/>
      <c r="C99" s="36"/>
      <c r="D99" s="36"/>
      <c r="E99" s="36"/>
      <c r="F99" s="36"/>
      <c r="G99" s="36"/>
      <c r="H99" s="36"/>
      <c r="I99" s="36"/>
      <c r="J99" s="36"/>
      <c r="K99" s="36"/>
      <c r="L99" s="36"/>
      <c r="M99" s="36"/>
    </row>
    <row r="100" spans="1:13" x14ac:dyDescent="0.2">
      <c r="A100" s="36"/>
      <c r="B100" s="36"/>
      <c r="C100" s="36"/>
      <c r="D100" s="36"/>
      <c r="E100" s="36"/>
      <c r="F100" s="36"/>
      <c r="G100" s="36"/>
      <c r="H100" s="36"/>
      <c r="I100" s="36"/>
      <c r="J100" s="36"/>
      <c r="K100" s="36"/>
      <c r="L100" s="36"/>
      <c r="M100" s="36"/>
    </row>
    <row r="101" spans="1:13" x14ac:dyDescent="0.2">
      <c r="A101" s="36"/>
      <c r="B101" s="36"/>
      <c r="C101" s="36"/>
      <c r="D101" s="36"/>
      <c r="E101" s="36"/>
      <c r="F101" s="36"/>
      <c r="G101" s="36"/>
      <c r="H101" s="36"/>
      <c r="I101" s="36"/>
      <c r="J101" s="36"/>
      <c r="K101" s="36"/>
      <c r="L101" s="36"/>
      <c r="M101" s="36"/>
    </row>
    <row r="102" spans="1:13" x14ac:dyDescent="0.2">
      <c r="A102" s="36"/>
      <c r="B102" s="36"/>
      <c r="C102" s="36"/>
      <c r="D102" s="36"/>
      <c r="E102" s="36"/>
      <c r="F102" s="36"/>
      <c r="G102" s="36"/>
      <c r="H102" s="36"/>
      <c r="I102" s="36"/>
      <c r="J102" s="36"/>
      <c r="K102" s="36"/>
      <c r="L102" s="36"/>
      <c r="M102" s="36"/>
    </row>
    <row r="103" spans="1:13" x14ac:dyDescent="0.2">
      <c r="A103" s="36"/>
      <c r="B103" s="36"/>
      <c r="C103" s="36"/>
      <c r="D103" s="36"/>
      <c r="E103" s="36"/>
      <c r="F103" s="36"/>
      <c r="G103" s="36"/>
      <c r="H103" s="36"/>
      <c r="I103" s="36"/>
      <c r="J103" s="36"/>
      <c r="K103" s="36"/>
      <c r="L103" s="36"/>
      <c r="M103" s="36"/>
    </row>
    <row r="104" spans="1:13" x14ac:dyDescent="0.2">
      <c r="A104" s="36"/>
      <c r="B104" s="36"/>
      <c r="C104" s="36"/>
      <c r="D104" s="36"/>
      <c r="E104" s="36"/>
      <c r="F104" s="36"/>
      <c r="G104" s="36"/>
      <c r="H104" s="36"/>
      <c r="I104" s="36"/>
      <c r="J104" s="36"/>
      <c r="K104" s="36"/>
      <c r="L104" s="36"/>
      <c r="M104" s="36"/>
    </row>
    <row r="105" spans="1:13" x14ac:dyDescent="0.2">
      <c r="A105" s="36"/>
      <c r="B105" s="36"/>
      <c r="C105" s="36"/>
      <c r="D105" s="36"/>
      <c r="E105" s="36"/>
      <c r="F105" s="36"/>
      <c r="G105" s="36"/>
      <c r="H105" s="36"/>
      <c r="I105" s="36"/>
      <c r="J105" s="36"/>
      <c r="K105" s="36"/>
      <c r="L105" s="36"/>
      <c r="M105" s="36"/>
    </row>
    <row r="106" spans="1:13" x14ac:dyDescent="0.2">
      <c r="A106" s="36"/>
      <c r="B106" s="36"/>
      <c r="C106" s="36"/>
      <c r="D106" s="36"/>
      <c r="E106" s="36"/>
      <c r="F106" s="36"/>
      <c r="G106" s="36"/>
      <c r="H106" s="36"/>
      <c r="I106" s="36"/>
      <c r="J106" s="36"/>
      <c r="K106" s="36"/>
      <c r="L106" s="36"/>
      <c r="M106" s="36"/>
    </row>
    <row r="107" spans="1:13" x14ac:dyDescent="0.2">
      <c r="A107" s="36"/>
      <c r="B107" s="36"/>
      <c r="C107" s="36"/>
      <c r="D107" s="36"/>
      <c r="E107" s="36"/>
      <c r="F107" s="36"/>
      <c r="G107" s="36"/>
      <c r="H107" s="36"/>
      <c r="I107" s="36"/>
      <c r="J107" s="36"/>
      <c r="K107" s="36"/>
      <c r="L107" s="36"/>
      <c r="M107" s="36"/>
    </row>
    <row r="108" spans="1:13" x14ac:dyDescent="0.2">
      <c r="A108" s="36"/>
      <c r="B108" s="36"/>
      <c r="C108" s="36"/>
      <c r="D108" s="36"/>
      <c r="E108" s="36"/>
      <c r="F108" s="36"/>
      <c r="G108" s="36"/>
      <c r="H108" s="36"/>
      <c r="I108" s="36"/>
      <c r="J108" s="36"/>
      <c r="K108" s="36"/>
      <c r="L108" s="36"/>
      <c r="M108" s="36"/>
    </row>
    <row r="109" spans="1:13" x14ac:dyDescent="0.2">
      <c r="A109" s="36"/>
      <c r="B109" s="36"/>
      <c r="C109" s="36"/>
      <c r="D109" s="36"/>
      <c r="E109" s="36"/>
      <c r="F109" s="36"/>
      <c r="G109" s="36"/>
      <c r="H109" s="36"/>
      <c r="I109" s="36"/>
      <c r="J109" s="36"/>
      <c r="K109" s="36"/>
      <c r="L109" s="36"/>
      <c r="M109" s="36"/>
    </row>
    <row r="110" spans="1:13" x14ac:dyDescent="0.2">
      <c r="A110" s="36"/>
      <c r="B110" s="36"/>
      <c r="C110" s="36"/>
      <c r="D110" s="36"/>
      <c r="E110" s="36"/>
      <c r="F110" s="36"/>
      <c r="G110" s="36"/>
      <c r="H110" s="36"/>
      <c r="I110" s="36"/>
      <c r="J110" s="36"/>
      <c r="K110" s="36"/>
      <c r="L110" s="36"/>
      <c r="M110" s="36"/>
    </row>
    <row r="111" spans="1:13" x14ac:dyDescent="0.2">
      <c r="A111" s="36"/>
      <c r="B111" s="36"/>
      <c r="C111" s="36"/>
      <c r="D111" s="36"/>
      <c r="E111" s="36"/>
      <c r="F111" s="36"/>
      <c r="G111" s="36"/>
      <c r="H111" s="36"/>
      <c r="I111" s="36"/>
      <c r="J111" s="36"/>
      <c r="K111" s="36"/>
      <c r="L111" s="36"/>
      <c r="M111" s="36"/>
    </row>
  </sheetData>
  <phoneticPr fontId="16" type="noConversion"/>
  <hyperlinks>
    <hyperlink ref="M1" location="INHALT!A1" display="INHALT!A1" xr:uid="{198292CD-7312-4633-AF72-2FD960FAED35}"/>
  </hyperlinks>
  <printOptions horizontalCentered="1"/>
  <pageMargins left="0.59055118110236227" right="0.39370078740157483" top="0.47244094488188981" bottom="0.51181102362204722" header="0.27559055118110237" footer="0.27559055118110237"/>
  <pageSetup paperSize="9" scale="95" firstPageNumber="28" orientation="portrait" r:id="rId1"/>
  <headerFooter alignWithMargins="0">
    <oddFooter>&amp;CSeite &amp;P</oddFooter>
  </headerFooter>
  <rowBreaks count="1" manualBreakCount="1">
    <brk id="56" max="16383" man="1"/>
  </rowBreak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92D050"/>
  </sheetPr>
  <dimension ref="A1:M112"/>
  <sheetViews>
    <sheetView tabSelected="1" zoomScaleNormal="100" zoomScaleSheetLayoutView="130" workbookViewId="0">
      <pane xSplit="2" ySplit="7" topLeftCell="C8" activePane="bottomRight" state="frozen"/>
      <selection activeCell="E65" sqref="E65"/>
      <selection pane="topRight" activeCell="E65" sqref="E65"/>
      <selection pane="bottomLeft" activeCell="E65" sqref="E65"/>
      <selection pane="bottomRight" activeCell="E65" sqref="E65"/>
    </sheetView>
  </sheetViews>
  <sheetFormatPr baseColWidth="10" defaultRowHeight="12.75" x14ac:dyDescent="0.2"/>
  <cols>
    <col min="1" max="1" width="5.7109375" customWidth="1"/>
    <col min="2" max="2" width="22.140625" customWidth="1"/>
    <col min="3" max="3" width="9.42578125" customWidth="1"/>
    <col min="4" max="7" width="8.7109375" customWidth="1"/>
    <col min="8" max="8" width="9.28515625" customWidth="1"/>
    <col min="9" max="9" width="8.7109375" customWidth="1"/>
  </cols>
  <sheetData>
    <row r="1" spans="1:10" x14ac:dyDescent="0.2">
      <c r="A1" s="809">
        <v>45657</v>
      </c>
      <c r="B1" s="36"/>
      <c r="C1" s="36"/>
      <c r="D1" s="36"/>
      <c r="E1" s="36"/>
      <c r="F1" s="36"/>
      <c r="G1" s="36"/>
      <c r="H1" s="36"/>
      <c r="I1" s="820" t="s">
        <v>429</v>
      </c>
    </row>
    <row r="2" spans="1:10" ht="15.75" x14ac:dyDescent="0.25">
      <c r="A2" s="37" t="s">
        <v>545</v>
      </c>
      <c r="B2" s="37"/>
      <c r="C2" s="189"/>
      <c r="D2" s="189"/>
      <c r="E2" s="189"/>
      <c r="F2" s="189"/>
      <c r="G2" s="189"/>
      <c r="H2" s="189"/>
      <c r="I2" s="189"/>
    </row>
    <row r="3" spans="1:10" ht="15.75" x14ac:dyDescent="0.25">
      <c r="A3" s="38" t="s">
        <v>0</v>
      </c>
      <c r="B3" s="37"/>
      <c r="C3" s="47"/>
      <c r="D3" s="47"/>
      <c r="E3" s="47"/>
      <c r="F3" s="189"/>
      <c r="G3" s="189"/>
      <c r="H3" s="189"/>
      <c r="I3" s="48" t="s">
        <v>428</v>
      </c>
    </row>
    <row r="4" spans="1:10" ht="8.4499999999999993" customHeight="1" x14ac:dyDescent="0.2">
      <c r="A4" s="36"/>
      <c r="B4" s="36"/>
      <c r="C4" s="36"/>
      <c r="D4" s="36"/>
      <c r="E4" s="36"/>
      <c r="F4" s="36"/>
      <c r="G4" s="36"/>
      <c r="H4" s="36"/>
      <c r="I4" s="36"/>
    </row>
    <row r="5" spans="1:10" ht="13.9" customHeight="1" x14ac:dyDescent="0.2">
      <c r="A5" s="142" t="s">
        <v>185</v>
      </c>
      <c r="B5" s="142" t="s">
        <v>163</v>
      </c>
      <c r="C5" s="199" t="s">
        <v>108</v>
      </c>
      <c r="D5" s="198" t="s">
        <v>112</v>
      </c>
      <c r="E5" s="217"/>
      <c r="F5" s="217"/>
      <c r="G5" s="217"/>
      <c r="H5" s="215"/>
      <c r="I5" s="215"/>
    </row>
    <row r="6" spans="1:10" ht="14.45" customHeight="1" x14ac:dyDescent="0.2">
      <c r="A6" s="536" t="s">
        <v>186</v>
      </c>
      <c r="B6" s="219" t="s">
        <v>165</v>
      </c>
      <c r="C6" s="538"/>
      <c r="D6" s="502" t="s">
        <v>113</v>
      </c>
      <c r="E6" s="220"/>
      <c r="F6" s="502" t="s">
        <v>24</v>
      </c>
      <c r="G6" s="220"/>
      <c r="H6" s="97" t="s">
        <v>114</v>
      </c>
      <c r="I6" s="534"/>
    </row>
    <row r="7" spans="1:10" x14ac:dyDescent="0.2">
      <c r="A7" s="535"/>
      <c r="B7" s="535"/>
      <c r="C7" s="195" t="s">
        <v>207</v>
      </c>
      <c r="D7" s="218" t="s">
        <v>207</v>
      </c>
      <c r="E7" s="218" t="s">
        <v>206</v>
      </c>
      <c r="F7" s="218" t="s">
        <v>207</v>
      </c>
      <c r="G7" s="216" t="s">
        <v>206</v>
      </c>
      <c r="H7" s="216" t="s">
        <v>207</v>
      </c>
      <c r="I7" s="216" t="s">
        <v>206</v>
      </c>
    </row>
    <row r="8" spans="1:10" ht="9" customHeight="1" x14ac:dyDescent="0.2">
      <c r="A8" s="192"/>
      <c r="B8" s="192"/>
      <c r="C8" s="193"/>
      <c r="D8" s="193"/>
      <c r="E8" s="193"/>
      <c r="F8" s="193"/>
      <c r="G8" s="193"/>
      <c r="H8" s="210"/>
      <c r="I8" s="210"/>
    </row>
    <row r="9" spans="1:10" x14ac:dyDescent="0.2">
      <c r="A9" s="68">
        <v>10</v>
      </c>
      <c r="B9" s="43" t="s">
        <v>35</v>
      </c>
      <c r="C9" s="672">
        <v>605</v>
      </c>
      <c r="D9" s="563">
        <v>55</v>
      </c>
      <c r="E9" s="685">
        <v>9.0909090909090917</v>
      </c>
      <c r="F9" s="563">
        <v>110</v>
      </c>
      <c r="G9" s="685">
        <v>18.181818181818183</v>
      </c>
      <c r="H9" s="116">
        <v>445</v>
      </c>
      <c r="I9" s="685">
        <v>73.553719008264466</v>
      </c>
      <c r="J9" s="2"/>
    </row>
    <row r="10" spans="1:10" x14ac:dyDescent="0.2">
      <c r="A10" s="68">
        <v>11</v>
      </c>
      <c r="B10" s="43" t="s">
        <v>36</v>
      </c>
      <c r="C10" s="672">
        <v>1315</v>
      </c>
      <c r="D10" s="563">
        <v>115</v>
      </c>
      <c r="E10" s="671">
        <v>8.7452471482889731</v>
      </c>
      <c r="F10" s="563">
        <v>310</v>
      </c>
      <c r="G10" s="671">
        <v>23.574144486692013</v>
      </c>
      <c r="H10" s="116">
        <v>890</v>
      </c>
      <c r="I10" s="671">
        <v>67.680608365019012</v>
      </c>
      <c r="J10" s="2"/>
    </row>
    <row r="11" spans="1:10" x14ac:dyDescent="0.2">
      <c r="A11" s="68">
        <v>12</v>
      </c>
      <c r="B11" s="43" t="s">
        <v>88</v>
      </c>
      <c r="C11" s="672">
        <v>2545</v>
      </c>
      <c r="D11" s="563">
        <v>260</v>
      </c>
      <c r="E11" s="671">
        <v>10.216110019646365</v>
      </c>
      <c r="F11" s="563">
        <v>635</v>
      </c>
      <c r="G11" s="671">
        <v>24.95088408644401</v>
      </c>
      <c r="H11" s="116">
        <v>1650</v>
      </c>
      <c r="I11" s="671">
        <v>64.833005893909629</v>
      </c>
      <c r="J11" s="2"/>
    </row>
    <row r="12" spans="1:10" x14ac:dyDescent="0.2">
      <c r="A12" s="68">
        <v>13</v>
      </c>
      <c r="B12" s="43" t="s">
        <v>37</v>
      </c>
      <c r="C12" s="672">
        <v>380</v>
      </c>
      <c r="D12" s="563">
        <v>30</v>
      </c>
      <c r="E12" s="671">
        <v>7.8947368421052628</v>
      </c>
      <c r="F12" s="563">
        <v>95</v>
      </c>
      <c r="G12" s="671">
        <v>25</v>
      </c>
      <c r="H12" s="116">
        <v>255</v>
      </c>
      <c r="I12" s="671">
        <v>67.10526315789474</v>
      </c>
      <c r="J12" s="2"/>
    </row>
    <row r="13" spans="1:10" x14ac:dyDescent="0.2">
      <c r="A13" s="68">
        <v>14</v>
      </c>
      <c r="B13" s="43" t="s">
        <v>38</v>
      </c>
      <c r="C13" s="672">
        <v>2725</v>
      </c>
      <c r="D13" s="563">
        <v>205</v>
      </c>
      <c r="E13" s="671">
        <v>7.522935779816514</v>
      </c>
      <c r="F13" s="563">
        <v>695</v>
      </c>
      <c r="G13" s="671">
        <v>25.504587155963304</v>
      </c>
      <c r="H13" s="116">
        <v>1825</v>
      </c>
      <c r="I13" s="671">
        <v>66.972477064220186</v>
      </c>
      <c r="J13" s="2"/>
    </row>
    <row r="14" spans="1:10" x14ac:dyDescent="0.2">
      <c r="A14" s="68">
        <v>15</v>
      </c>
      <c r="B14" s="43" t="s">
        <v>39</v>
      </c>
      <c r="C14" s="672">
        <v>1200</v>
      </c>
      <c r="D14" s="563">
        <v>145</v>
      </c>
      <c r="E14" s="671">
        <v>12.083333333333334</v>
      </c>
      <c r="F14" s="563">
        <v>545</v>
      </c>
      <c r="G14" s="671">
        <v>45.416666666666664</v>
      </c>
      <c r="H14" s="116">
        <v>505</v>
      </c>
      <c r="I14" s="671">
        <v>42.083333333333336</v>
      </c>
      <c r="J14" s="2"/>
    </row>
    <row r="15" spans="1:10" x14ac:dyDescent="0.2">
      <c r="A15" s="68">
        <v>16</v>
      </c>
      <c r="B15" s="43" t="s">
        <v>96</v>
      </c>
      <c r="C15" s="672">
        <v>2980</v>
      </c>
      <c r="D15" s="563">
        <v>335</v>
      </c>
      <c r="E15" s="671">
        <v>11.241610738255034</v>
      </c>
      <c r="F15" s="563">
        <v>1145</v>
      </c>
      <c r="G15" s="671">
        <v>38.422818791946305</v>
      </c>
      <c r="H15" s="116">
        <v>1505</v>
      </c>
      <c r="I15" s="671">
        <v>50.503355704697981</v>
      </c>
      <c r="J15" s="2"/>
    </row>
    <row r="16" spans="1:10" x14ac:dyDescent="0.2">
      <c r="A16" s="68">
        <v>17</v>
      </c>
      <c r="B16" s="43" t="s">
        <v>40</v>
      </c>
      <c r="C16" s="672">
        <v>3715</v>
      </c>
      <c r="D16" s="563">
        <v>460</v>
      </c>
      <c r="E16" s="671">
        <v>12.382234185733513</v>
      </c>
      <c r="F16" s="563">
        <v>1070</v>
      </c>
      <c r="G16" s="671">
        <v>28.802153432032302</v>
      </c>
      <c r="H16" s="116">
        <v>2190</v>
      </c>
      <c r="I16" s="671">
        <v>58.950201884253026</v>
      </c>
      <c r="J16" s="2"/>
    </row>
    <row r="17" spans="1:10" x14ac:dyDescent="0.2">
      <c r="A17" s="68">
        <v>21</v>
      </c>
      <c r="B17" s="43" t="s">
        <v>41</v>
      </c>
      <c r="C17" s="672">
        <v>1815</v>
      </c>
      <c r="D17" s="563">
        <v>155</v>
      </c>
      <c r="E17" s="671">
        <v>8.5399449035812669</v>
      </c>
      <c r="F17" s="563">
        <v>470</v>
      </c>
      <c r="G17" s="671">
        <v>25.895316804407713</v>
      </c>
      <c r="H17" s="116">
        <v>1190</v>
      </c>
      <c r="I17" s="671">
        <v>65.564738292011015</v>
      </c>
      <c r="J17" s="2"/>
    </row>
    <row r="18" spans="1:10" x14ac:dyDescent="0.2">
      <c r="A18" s="68">
        <v>22</v>
      </c>
      <c r="B18" s="43" t="s">
        <v>42</v>
      </c>
      <c r="C18" s="672">
        <v>1615</v>
      </c>
      <c r="D18" s="563">
        <v>155</v>
      </c>
      <c r="E18" s="671">
        <v>9.5975232198142422</v>
      </c>
      <c r="F18" s="563">
        <v>370</v>
      </c>
      <c r="G18" s="671">
        <v>22.910216718266255</v>
      </c>
      <c r="H18" s="116">
        <v>1090</v>
      </c>
      <c r="I18" s="671">
        <v>67.492260061919509</v>
      </c>
      <c r="J18" s="2"/>
    </row>
    <row r="19" spans="1:10" x14ac:dyDescent="0.2">
      <c r="A19" s="68">
        <v>23</v>
      </c>
      <c r="B19" s="43" t="s">
        <v>43</v>
      </c>
      <c r="C19" s="672">
        <v>4030</v>
      </c>
      <c r="D19" s="563">
        <v>405</v>
      </c>
      <c r="E19" s="671">
        <v>10.049627791563276</v>
      </c>
      <c r="F19" s="563">
        <v>825</v>
      </c>
      <c r="G19" s="671">
        <v>20.471464019851116</v>
      </c>
      <c r="H19" s="116">
        <v>2800</v>
      </c>
      <c r="I19" s="671">
        <v>69.478908188585606</v>
      </c>
      <c r="J19" s="2"/>
    </row>
    <row r="20" spans="1:10" x14ac:dyDescent="0.2">
      <c r="A20" s="68">
        <v>24</v>
      </c>
      <c r="B20" s="43" t="s">
        <v>44</v>
      </c>
      <c r="C20" s="672">
        <v>6835</v>
      </c>
      <c r="D20" s="563">
        <v>735</v>
      </c>
      <c r="E20" s="671">
        <v>10.753474762253109</v>
      </c>
      <c r="F20" s="563">
        <v>1315</v>
      </c>
      <c r="G20" s="671">
        <v>19.239209948792976</v>
      </c>
      <c r="H20" s="116">
        <v>4790</v>
      </c>
      <c r="I20" s="671">
        <v>70.080468178493049</v>
      </c>
      <c r="J20" s="2"/>
    </row>
    <row r="21" spans="1:10" x14ac:dyDescent="0.2">
      <c r="A21" s="68">
        <v>25</v>
      </c>
      <c r="B21" s="43" t="s">
        <v>170</v>
      </c>
      <c r="C21" s="672">
        <v>1940</v>
      </c>
      <c r="D21" s="563">
        <v>200</v>
      </c>
      <c r="E21" s="671">
        <v>10.309278350515463</v>
      </c>
      <c r="F21" s="563">
        <v>325</v>
      </c>
      <c r="G21" s="671">
        <v>16.752577319587626</v>
      </c>
      <c r="H21" s="116">
        <v>1415</v>
      </c>
      <c r="I21" s="671">
        <v>72.9381443298969</v>
      </c>
      <c r="J21" s="2"/>
    </row>
    <row r="22" spans="1:10" x14ac:dyDescent="0.2">
      <c r="A22" s="68">
        <v>26</v>
      </c>
      <c r="B22" s="43" t="s">
        <v>297</v>
      </c>
      <c r="C22" s="672">
        <v>2815</v>
      </c>
      <c r="D22" s="563">
        <v>330</v>
      </c>
      <c r="E22" s="671">
        <v>11.72291296625222</v>
      </c>
      <c r="F22" s="563">
        <v>605</v>
      </c>
      <c r="G22" s="671">
        <v>21.492007104795739</v>
      </c>
      <c r="H22" s="116">
        <v>1875</v>
      </c>
      <c r="I22" s="671">
        <v>66.607460035523985</v>
      </c>
      <c r="J22" s="2"/>
    </row>
    <row r="23" spans="1:10" x14ac:dyDescent="0.2">
      <c r="A23" s="68">
        <v>31</v>
      </c>
      <c r="B23" s="43" t="s">
        <v>45</v>
      </c>
      <c r="C23" s="672">
        <v>4060</v>
      </c>
      <c r="D23" s="563">
        <v>390</v>
      </c>
      <c r="E23" s="671">
        <v>9.6059113300492598</v>
      </c>
      <c r="F23" s="563">
        <v>985</v>
      </c>
      <c r="G23" s="671">
        <v>24.261083743842367</v>
      </c>
      <c r="H23" s="116">
        <v>2685</v>
      </c>
      <c r="I23" s="671">
        <v>66.13300492610837</v>
      </c>
      <c r="J23" s="2"/>
    </row>
    <row r="24" spans="1:10" x14ac:dyDescent="0.2">
      <c r="A24" s="68">
        <v>32</v>
      </c>
      <c r="B24" s="43" t="s">
        <v>46</v>
      </c>
      <c r="C24" s="672">
        <v>6225</v>
      </c>
      <c r="D24" s="563">
        <v>685</v>
      </c>
      <c r="E24" s="671">
        <v>11.004016064257028</v>
      </c>
      <c r="F24" s="563">
        <v>1450</v>
      </c>
      <c r="G24" s="671">
        <v>23.293172690763054</v>
      </c>
      <c r="H24" s="116">
        <v>4090</v>
      </c>
      <c r="I24" s="671">
        <v>65.702811244979927</v>
      </c>
      <c r="J24" s="2"/>
    </row>
    <row r="25" spans="1:10" x14ac:dyDescent="0.2">
      <c r="A25" s="68">
        <v>33</v>
      </c>
      <c r="B25" s="43" t="s">
        <v>171</v>
      </c>
      <c r="C25" s="672">
        <v>75</v>
      </c>
      <c r="D25" s="563">
        <v>5</v>
      </c>
      <c r="E25" s="671">
        <v>6.666666666666667</v>
      </c>
      <c r="F25" s="563">
        <v>15</v>
      </c>
      <c r="G25" s="671">
        <v>20</v>
      </c>
      <c r="H25" s="116">
        <v>55</v>
      </c>
      <c r="I25" s="671">
        <v>73.333333333333329</v>
      </c>
      <c r="J25" s="2"/>
    </row>
    <row r="26" spans="1:10" x14ac:dyDescent="0.2">
      <c r="A26" s="68">
        <v>34</v>
      </c>
      <c r="B26" s="43" t="s">
        <v>47</v>
      </c>
      <c r="C26" s="672">
        <v>4455</v>
      </c>
      <c r="D26" s="563">
        <v>535</v>
      </c>
      <c r="E26" s="671">
        <v>12.008978675645341</v>
      </c>
      <c r="F26" s="563">
        <v>1350</v>
      </c>
      <c r="G26" s="671">
        <v>30.303030303030305</v>
      </c>
      <c r="H26" s="116">
        <v>2570</v>
      </c>
      <c r="I26" s="671">
        <v>57.687991021324358</v>
      </c>
      <c r="J26" s="2"/>
    </row>
    <row r="27" spans="1:10" x14ac:dyDescent="0.2">
      <c r="A27" s="68">
        <v>35</v>
      </c>
      <c r="B27" s="43" t="s">
        <v>89</v>
      </c>
      <c r="C27" s="672">
        <v>3270</v>
      </c>
      <c r="D27" s="563">
        <v>290</v>
      </c>
      <c r="E27" s="671">
        <v>8.8685015290519882</v>
      </c>
      <c r="F27" s="563">
        <v>690</v>
      </c>
      <c r="G27" s="671">
        <v>21.100917431192663</v>
      </c>
      <c r="H27" s="116">
        <v>2290</v>
      </c>
      <c r="I27" s="671">
        <v>70.030581039755347</v>
      </c>
      <c r="J27" s="2"/>
    </row>
    <row r="28" spans="1:10" x14ac:dyDescent="0.2">
      <c r="A28" s="68">
        <v>36</v>
      </c>
      <c r="B28" s="43" t="s">
        <v>48</v>
      </c>
      <c r="C28" s="672">
        <v>4065</v>
      </c>
      <c r="D28" s="563">
        <v>415</v>
      </c>
      <c r="E28" s="671">
        <v>10.209102091020911</v>
      </c>
      <c r="F28" s="563">
        <v>940</v>
      </c>
      <c r="G28" s="671">
        <v>23.124231242312423</v>
      </c>
      <c r="H28" s="116">
        <v>2710</v>
      </c>
      <c r="I28" s="671">
        <v>66.666666666666657</v>
      </c>
      <c r="J28" s="2"/>
    </row>
    <row r="29" spans="1:10" x14ac:dyDescent="0.2">
      <c r="A29" s="68">
        <v>41</v>
      </c>
      <c r="B29" s="43" t="s">
        <v>49</v>
      </c>
      <c r="C29" s="672">
        <v>3535</v>
      </c>
      <c r="D29" s="563">
        <v>435</v>
      </c>
      <c r="E29" s="671">
        <v>12.305516265912306</v>
      </c>
      <c r="F29" s="563">
        <v>1230</v>
      </c>
      <c r="G29" s="671">
        <v>34.794908062234796</v>
      </c>
      <c r="H29" s="116">
        <v>1870</v>
      </c>
      <c r="I29" s="671">
        <v>52.899575671852894</v>
      </c>
      <c r="J29" s="2"/>
    </row>
    <row r="30" spans="1:10" x14ac:dyDescent="0.2">
      <c r="A30" s="68">
        <v>42</v>
      </c>
      <c r="B30" s="43" t="s">
        <v>50</v>
      </c>
      <c r="C30" s="672">
        <v>3410</v>
      </c>
      <c r="D30" s="563">
        <v>465</v>
      </c>
      <c r="E30" s="671">
        <v>13.636363636363635</v>
      </c>
      <c r="F30" s="563">
        <v>1215</v>
      </c>
      <c r="G30" s="671">
        <v>35.630498533724342</v>
      </c>
      <c r="H30" s="116">
        <v>1730</v>
      </c>
      <c r="I30" s="671">
        <v>50.733137829912025</v>
      </c>
      <c r="J30" s="2"/>
    </row>
    <row r="31" spans="1:10" x14ac:dyDescent="0.2">
      <c r="A31" s="68">
        <v>43</v>
      </c>
      <c r="B31" s="43" t="s">
        <v>51</v>
      </c>
      <c r="C31" s="672">
        <v>5960</v>
      </c>
      <c r="D31" s="563">
        <v>630</v>
      </c>
      <c r="E31" s="671">
        <v>10.570469798657719</v>
      </c>
      <c r="F31" s="563">
        <v>1620</v>
      </c>
      <c r="G31" s="671">
        <v>27.181208053691275</v>
      </c>
      <c r="H31" s="116">
        <v>3710</v>
      </c>
      <c r="I31" s="671">
        <v>62.248322147651002</v>
      </c>
      <c r="J31" s="2"/>
    </row>
    <row r="32" spans="1:10" x14ac:dyDescent="0.2">
      <c r="A32" s="68">
        <v>44</v>
      </c>
      <c r="B32" s="43" t="s">
        <v>52</v>
      </c>
      <c r="C32" s="672">
        <v>4590</v>
      </c>
      <c r="D32" s="563">
        <v>505</v>
      </c>
      <c r="E32" s="671">
        <v>11.002178649237472</v>
      </c>
      <c r="F32" s="563">
        <v>1245</v>
      </c>
      <c r="G32" s="671">
        <v>27.124183006535947</v>
      </c>
      <c r="H32" s="116">
        <v>2840</v>
      </c>
      <c r="I32" s="671">
        <v>61.873638344226578</v>
      </c>
      <c r="J32" s="2"/>
    </row>
    <row r="33" spans="1:10" x14ac:dyDescent="0.2">
      <c r="A33" s="68">
        <v>45</v>
      </c>
      <c r="B33" s="43" t="s">
        <v>53</v>
      </c>
      <c r="C33" s="672">
        <v>305</v>
      </c>
      <c r="D33" s="563">
        <v>25</v>
      </c>
      <c r="E33" s="671">
        <v>8.1967213114754092</v>
      </c>
      <c r="F33" s="563">
        <v>75</v>
      </c>
      <c r="G33" s="671">
        <v>24.590163934426229</v>
      </c>
      <c r="H33" s="116">
        <v>200</v>
      </c>
      <c r="I33" s="671">
        <v>65.573770491803273</v>
      </c>
      <c r="J33" s="2"/>
    </row>
    <row r="34" spans="1:10" x14ac:dyDescent="0.2">
      <c r="A34" s="68">
        <v>46</v>
      </c>
      <c r="B34" s="43" t="s">
        <v>54</v>
      </c>
      <c r="C34" s="672">
        <v>1150</v>
      </c>
      <c r="D34" s="563">
        <v>95</v>
      </c>
      <c r="E34" s="671">
        <v>8.2608695652173907</v>
      </c>
      <c r="F34" s="563">
        <v>270</v>
      </c>
      <c r="G34" s="671">
        <v>23.478260869565219</v>
      </c>
      <c r="H34" s="116">
        <v>785</v>
      </c>
      <c r="I34" s="671">
        <v>68.260869565217391</v>
      </c>
      <c r="J34" s="2"/>
    </row>
    <row r="35" spans="1:10" x14ac:dyDescent="0.2">
      <c r="A35" s="68">
        <v>47</v>
      </c>
      <c r="B35" s="43" t="s">
        <v>55</v>
      </c>
      <c r="C35" s="672">
        <v>925</v>
      </c>
      <c r="D35" s="563">
        <v>80</v>
      </c>
      <c r="E35" s="671">
        <v>8.6486486486486491</v>
      </c>
      <c r="F35" s="563">
        <v>430</v>
      </c>
      <c r="G35" s="671">
        <v>46.486486486486491</v>
      </c>
      <c r="H35" s="116">
        <v>415</v>
      </c>
      <c r="I35" s="671">
        <v>44.86486486486487</v>
      </c>
      <c r="J35" s="2"/>
    </row>
    <row r="36" spans="1:10" x14ac:dyDescent="0.2">
      <c r="A36" s="68">
        <v>48</v>
      </c>
      <c r="B36" s="43" t="s">
        <v>56</v>
      </c>
      <c r="C36" s="672">
        <v>10</v>
      </c>
      <c r="D36" s="563">
        <v>0</v>
      </c>
      <c r="E36" s="671">
        <v>0</v>
      </c>
      <c r="F36" s="563">
        <v>0</v>
      </c>
      <c r="G36" s="671">
        <v>0</v>
      </c>
      <c r="H36" s="116">
        <v>10</v>
      </c>
      <c r="I36" s="671">
        <v>100</v>
      </c>
      <c r="J36" s="2"/>
    </row>
    <row r="37" spans="1:10" x14ac:dyDescent="0.2">
      <c r="A37" s="68">
        <v>51</v>
      </c>
      <c r="B37" s="43" t="s">
        <v>57</v>
      </c>
      <c r="C37" s="672">
        <v>2260</v>
      </c>
      <c r="D37" s="563">
        <v>315</v>
      </c>
      <c r="E37" s="671">
        <v>13.938053097345133</v>
      </c>
      <c r="F37" s="563">
        <v>925</v>
      </c>
      <c r="G37" s="671">
        <v>40.929203539823014</v>
      </c>
      <c r="H37" s="116">
        <v>1020</v>
      </c>
      <c r="I37" s="671">
        <v>45.132743362831853</v>
      </c>
      <c r="J37" s="2"/>
    </row>
    <row r="38" spans="1:10" x14ac:dyDescent="0.2">
      <c r="A38" s="68">
        <v>52</v>
      </c>
      <c r="B38" s="43" t="s">
        <v>128</v>
      </c>
      <c r="C38" s="672">
        <v>3325</v>
      </c>
      <c r="D38" s="563">
        <v>480</v>
      </c>
      <c r="E38" s="671">
        <v>14.436090225563911</v>
      </c>
      <c r="F38" s="563">
        <v>1190</v>
      </c>
      <c r="G38" s="671">
        <v>35.789473684210527</v>
      </c>
      <c r="H38" s="116">
        <v>1655</v>
      </c>
      <c r="I38" s="671">
        <v>49.774436090225564</v>
      </c>
      <c r="J38" s="2"/>
    </row>
    <row r="39" spans="1:10" x14ac:dyDescent="0.2">
      <c r="A39" s="68">
        <v>53</v>
      </c>
      <c r="B39" s="43" t="s">
        <v>58</v>
      </c>
      <c r="C39" s="672">
        <v>1910</v>
      </c>
      <c r="D39" s="563">
        <v>285</v>
      </c>
      <c r="E39" s="671">
        <v>14.921465968586386</v>
      </c>
      <c r="F39" s="563">
        <v>795</v>
      </c>
      <c r="G39" s="671">
        <v>41.623036649214662</v>
      </c>
      <c r="H39" s="116">
        <v>830</v>
      </c>
      <c r="I39" s="671">
        <v>43.455497382198956</v>
      </c>
      <c r="J39" s="2"/>
    </row>
    <row r="40" spans="1:10" x14ac:dyDescent="0.2">
      <c r="A40" s="68">
        <v>54</v>
      </c>
      <c r="B40" s="43" t="s">
        <v>131</v>
      </c>
      <c r="C40" s="672">
        <v>610</v>
      </c>
      <c r="D40" s="563">
        <v>115</v>
      </c>
      <c r="E40" s="671">
        <v>18.852459016393443</v>
      </c>
      <c r="F40" s="563">
        <v>205</v>
      </c>
      <c r="G40" s="671">
        <v>33.606557377049178</v>
      </c>
      <c r="H40" s="116">
        <v>290</v>
      </c>
      <c r="I40" s="671">
        <v>47.540983606557376</v>
      </c>
      <c r="J40" s="2"/>
    </row>
    <row r="41" spans="1:10" x14ac:dyDescent="0.2">
      <c r="A41" s="68">
        <v>55</v>
      </c>
      <c r="B41" s="43" t="s">
        <v>159</v>
      </c>
      <c r="C41" s="672">
        <v>3025</v>
      </c>
      <c r="D41" s="563">
        <v>305</v>
      </c>
      <c r="E41" s="671">
        <v>10.082644628099173</v>
      </c>
      <c r="F41" s="563">
        <v>1070</v>
      </c>
      <c r="G41" s="671">
        <v>35.371900826446279</v>
      </c>
      <c r="H41" s="116">
        <v>1650</v>
      </c>
      <c r="I41" s="671">
        <v>54.54545454545454</v>
      </c>
      <c r="J41" s="2"/>
    </row>
    <row r="42" spans="1:10" x14ac:dyDescent="0.2">
      <c r="A42" s="68">
        <v>61</v>
      </c>
      <c r="B42" s="43" t="s">
        <v>62</v>
      </c>
      <c r="C42" s="672">
        <v>2375</v>
      </c>
      <c r="D42" s="563">
        <v>270</v>
      </c>
      <c r="E42" s="671">
        <v>11.368421052631579</v>
      </c>
      <c r="F42" s="563">
        <v>1105</v>
      </c>
      <c r="G42" s="671">
        <v>46.526315789473685</v>
      </c>
      <c r="H42" s="116">
        <v>1000</v>
      </c>
      <c r="I42" s="671">
        <v>42.105263157894733</v>
      </c>
      <c r="J42" s="2"/>
    </row>
    <row r="43" spans="1:10" x14ac:dyDescent="0.2">
      <c r="A43" s="68">
        <v>62</v>
      </c>
      <c r="B43" s="43" t="s">
        <v>63</v>
      </c>
      <c r="C43" s="672">
        <v>1035</v>
      </c>
      <c r="D43" s="563">
        <v>95</v>
      </c>
      <c r="E43" s="671">
        <v>9.1787439613526569</v>
      </c>
      <c r="F43" s="563">
        <v>550</v>
      </c>
      <c r="G43" s="671">
        <v>53.140096618357489</v>
      </c>
      <c r="H43" s="116">
        <v>390</v>
      </c>
      <c r="I43" s="671">
        <v>37.681159420289859</v>
      </c>
      <c r="J43" s="2"/>
    </row>
    <row r="44" spans="1:10" x14ac:dyDescent="0.2">
      <c r="A44" s="68">
        <v>63</v>
      </c>
      <c r="B44" s="43" t="s">
        <v>64</v>
      </c>
      <c r="C44" s="672">
        <v>560</v>
      </c>
      <c r="D44" s="563">
        <v>35</v>
      </c>
      <c r="E44" s="671">
        <v>6.25</v>
      </c>
      <c r="F44" s="563">
        <v>300</v>
      </c>
      <c r="G44" s="671">
        <v>53.571428571428569</v>
      </c>
      <c r="H44" s="116">
        <v>220</v>
      </c>
      <c r="I44" s="671">
        <v>39.285714285714285</v>
      </c>
      <c r="J44" s="2"/>
    </row>
    <row r="45" spans="1:10" x14ac:dyDescent="0.2">
      <c r="A45" s="68">
        <v>64</v>
      </c>
      <c r="B45" s="43" t="s">
        <v>65</v>
      </c>
      <c r="C45" s="672">
        <v>345</v>
      </c>
      <c r="D45" s="563">
        <v>60</v>
      </c>
      <c r="E45" s="671">
        <v>17.391304347826086</v>
      </c>
      <c r="F45" s="563">
        <v>165</v>
      </c>
      <c r="G45" s="671">
        <v>47.826086956521742</v>
      </c>
      <c r="H45" s="116">
        <v>115</v>
      </c>
      <c r="I45" s="671">
        <v>33.333333333333329</v>
      </c>
      <c r="J45" s="2"/>
    </row>
    <row r="46" spans="1:10" x14ac:dyDescent="0.2">
      <c r="A46" s="68">
        <v>65</v>
      </c>
      <c r="B46" s="43" t="s">
        <v>66</v>
      </c>
      <c r="C46" s="672">
        <v>575</v>
      </c>
      <c r="D46" s="563">
        <v>60</v>
      </c>
      <c r="E46" s="671">
        <v>10.434782608695652</v>
      </c>
      <c r="F46" s="563">
        <v>315</v>
      </c>
      <c r="G46" s="671">
        <v>54.782608695652172</v>
      </c>
      <c r="H46" s="116">
        <v>200</v>
      </c>
      <c r="I46" s="671">
        <v>34.782608695652172</v>
      </c>
      <c r="J46" s="2"/>
    </row>
    <row r="47" spans="1:10" x14ac:dyDescent="0.2">
      <c r="A47" s="68">
        <v>66</v>
      </c>
      <c r="B47" s="43" t="s">
        <v>67</v>
      </c>
      <c r="C47" s="672">
        <v>2430</v>
      </c>
      <c r="D47" s="563">
        <v>250</v>
      </c>
      <c r="E47" s="671">
        <v>10.2880658436214</v>
      </c>
      <c r="F47" s="563">
        <v>1090</v>
      </c>
      <c r="G47" s="671">
        <v>44.855967078189302</v>
      </c>
      <c r="H47" s="116">
        <v>1095</v>
      </c>
      <c r="I47" s="671">
        <v>45.061728395061728</v>
      </c>
      <c r="J47" s="2"/>
    </row>
    <row r="48" spans="1:10" x14ac:dyDescent="0.2">
      <c r="A48" s="68">
        <v>71</v>
      </c>
      <c r="B48" s="43" t="s">
        <v>68</v>
      </c>
      <c r="C48" s="672">
        <v>1720</v>
      </c>
      <c r="D48" s="563">
        <v>210</v>
      </c>
      <c r="E48" s="671">
        <v>12.209302325581394</v>
      </c>
      <c r="F48" s="563">
        <v>710</v>
      </c>
      <c r="G48" s="671">
        <v>41.279069767441861</v>
      </c>
      <c r="H48" s="116">
        <v>800</v>
      </c>
      <c r="I48" s="671">
        <v>46.511627906976742</v>
      </c>
      <c r="J48" s="2"/>
    </row>
    <row r="49" spans="1:13" x14ac:dyDescent="0.2">
      <c r="A49" s="68">
        <v>72</v>
      </c>
      <c r="B49" s="43" t="s">
        <v>69</v>
      </c>
      <c r="C49" s="672">
        <v>2965</v>
      </c>
      <c r="D49" s="563">
        <v>350</v>
      </c>
      <c r="E49" s="671">
        <v>11.804384485666104</v>
      </c>
      <c r="F49" s="563">
        <v>1185</v>
      </c>
      <c r="G49" s="671">
        <v>39.966273187183809</v>
      </c>
      <c r="H49" s="116">
        <v>1425</v>
      </c>
      <c r="I49" s="671">
        <v>48.060708263069138</v>
      </c>
      <c r="J49" s="2"/>
    </row>
    <row r="50" spans="1:13" x14ac:dyDescent="0.2">
      <c r="A50" s="68">
        <v>81</v>
      </c>
      <c r="B50" s="43" t="s">
        <v>4</v>
      </c>
      <c r="C50" s="672">
        <v>1665</v>
      </c>
      <c r="D50" s="563">
        <v>165</v>
      </c>
      <c r="E50" s="671">
        <v>9.9099099099099099</v>
      </c>
      <c r="F50" s="563">
        <v>635</v>
      </c>
      <c r="G50" s="671">
        <v>38.138138138138139</v>
      </c>
      <c r="H50" s="116">
        <v>860</v>
      </c>
      <c r="I50" s="671">
        <v>51.651651651651655</v>
      </c>
      <c r="J50" s="2"/>
    </row>
    <row r="51" spans="1:13" x14ac:dyDescent="0.2">
      <c r="A51" s="68">
        <v>82</v>
      </c>
      <c r="B51" s="43" t="s">
        <v>70</v>
      </c>
      <c r="C51" s="672">
        <v>2470</v>
      </c>
      <c r="D51" s="563">
        <v>240</v>
      </c>
      <c r="E51" s="671">
        <v>9.7165991902834001</v>
      </c>
      <c r="F51" s="563">
        <v>870</v>
      </c>
      <c r="G51" s="671">
        <v>35.222672064777328</v>
      </c>
      <c r="H51" s="116">
        <v>1360</v>
      </c>
      <c r="I51" s="671">
        <v>55.060728744939269</v>
      </c>
      <c r="J51" s="2"/>
      <c r="M51" s="6" t="s">
        <v>323</v>
      </c>
    </row>
    <row r="52" spans="1:13" x14ac:dyDescent="0.2">
      <c r="A52" s="68">
        <v>83</v>
      </c>
      <c r="B52" s="43" t="s">
        <v>71</v>
      </c>
      <c r="C52" s="672">
        <v>1570</v>
      </c>
      <c r="D52" s="563">
        <v>195</v>
      </c>
      <c r="E52" s="671">
        <v>12.420382165605096</v>
      </c>
      <c r="F52" s="563">
        <v>590</v>
      </c>
      <c r="G52" s="671">
        <v>37.579617834394909</v>
      </c>
      <c r="H52" s="116">
        <v>785</v>
      </c>
      <c r="I52" s="671">
        <v>50</v>
      </c>
      <c r="J52" s="2"/>
    </row>
    <row r="53" spans="1:13" x14ac:dyDescent="0.2">
      <c r="A53" s="68">
        <v>91</v>
      </c>
      <c r="B53" s="43" t="s">
        <v>72</v>
      </c>
      <c r="C53" s="672">
        <v>1545</v>
      </c>
      <c r="D53" s="563">
        <v>165</v>
      </c>
      <c r="E53" s="671">
        <v>10.679611650485436</v>
      </c>
      <c r="F53" s="563">
        <v>545</v>
      </c>
      <c r="G53" s="671">
        <v>35.275080906148865</v>
      </c>
      <c r="H53" s="116">
        <v>830</v>
      </c>
      <c r="I53" s="671">
        <v>53.721682847896432</v>
      </c>
      <c r="J53" s="2"/>
    </row>
    <row r="54" spans="1:13" x14ac:dyDescent="0.2">
      <c r="A54" s="68">
        <v>92</v>
      </c>
      <c r="B54" s="43" t="s">
        <v>73</v>
      </c>
      <c r="C54" s="672">
        <v>175</v>
      </c>
      <c r="D54" s="563">
        <v>10</v>
      </c>
      <c r="E54" s="671">
        <v>5.7142857142857144</v>
      </c>
      <c r="F54" s="563">
        <v>5</v>
      </c>
      <c r="G54" s="671">
        <v>2.8571428571428572</v>
      </c>
      <c r="H54" s="116">
        <v>160</v>
      </c>
      <c r="I54" s="671">
        <v>91.428571428571431</v>
      </c>
      <c r="J54" s="2"/>
    </row>
    <row r="55" spans="1:13" x14ac:dyDescent="0.2">
      <c r="A55" s="68">
        <v>93</v>
      </c>
      <c r="B55" s="43" t="s">
        <v>74</v>
      </c>
      <c r="C55" s="672">
        <v>1655</v>
      </c>
      <c r="D55" s="563">
        <v>125</v>
      </c>
      <c r="E55" s="671">
        <v>7.5528700906344408</v>
      </c>
      <c r="F55" s="563">
        <v>690</v>
      </c>
      <c r="G55" s="671">
        <v>41.69184290030212</v>
      </c>
      <c r="H55" s="116">
        <v>840</v>
      </c>
      <c r="I55" s="671">
        <v>50.755287009063444</v>
      </c>
      <c r="J55" s="2"/>
    </row>
    <row r="56" spans="1:13" x14ac:dyDescent="0.2">
      <c r="A56" s="68">
        <v>94</v>
      </c>
      <c r="B56" s="43" t="s">
        <v>75</v>
      </c>
      <c r="C56" s="672">
        <v>2245</v>
      </c>
      <c r="D56" s="563">
        <v>245</v>
      </c>
      <c r="E56" s="671">
        <v>10.913140311804009</v>
      </c>
      <c r="F56" s="563">
        <v>915</v>
      </c>
      <c r="G56" s="671">
        <v>40.757238307349667</v>
      </c>
      <c r="H56" s="116">
        <v>1085</v>
      </c>
      <c r="I56" s="671">
        <v>48.329621380846326</v>
      </c>
      <c r="J56" s="2"/>
    </row>
    <row r="57" spans="1:13" x14ac:dyDescent="0.2">
      <c r="A57" s="68">
        <v>101</v>
      </c>
      <c r="B57" s="43" t="s">
        <v>76</v>
      </c>
      <c r="C57" s="672">
        <v>3130</v>
      </c>
      <c r="D57" s="563">
        <v>410</v>
      </c>
      <c r="E57" s="671">
        <v>13.099041533546327</v>
      </c>
      <c r="F57" s="563">
        <v>1425</v>
      </c>
      <c r="G57" s="671">
        <v>45.527156549520761</v>
      </c>
      <c r="H57" s="116">
        <v>1295</v>
      </c>
      <c r="I57" s="671">
        <v>41.373801916932905</v>
      </c>
      <c r="J57" s="2"/>
    </row>
    <row r="58" spans="1:13" x14ac:dyDescent="0.2">
      <c r="A58" s="68">
        <v>102</v>
      </c>
      <c r="B58" s="43" t="s">
        <v>77</v>
      </c>
      <c r="C58" s="672">
        <v>110</v>
      </c>
      <c r="D58" s="563">
        <v>5</v>
      </c>
      <c r="E58" s="671">
        <v>4.5454545454545459</v>
      </c>
      <c r="F58" s="563">
        <v>85</v>
      </c>
      <c r="G58" s="671">
        <v>77.272727272727266</v>
      </c>
      <c r="H58" s="116">
        <v>25</v>
      </c>
      <c r="I58" s="671">
        <v>22.727272727272727</v>
      </c>
      <c r="J58" s="2"/>
    </row>
    <row r="59" spans="1:13" x14ac:dyDescent="0.2">
      <c r="A59" s="68">
        <v>103</v>
      </c>
      <c r="B59" s="43" t="s">
        <v>78</v>
      </c>
      <c r="C59" s="672">
        <v>950</v>
      </c>
      <c r="D59" s="563">
        <v>125</v>
      </c>
      <c r="E59" s="671">
        <v>13.157894736842104</v>
      </c>
      <c r="F59" s="563">
        <v>340</v>
      </c>
      <c r="G59" s="671">
        <v>35.789473684210527</v>
      </c>
      <c r="H59" s="116">
        <v>480</v>
      </c>
      <c r="I59" s="671">
        <v>50.526315789473685</v>
      </c>
      <c r="J59" s="2"/>
    </row>
    <row r="60" spans="1:13" x14ac:dyDescent="0.2">
      <c r="A60" s="68">
        <v>105</v>
      </c>
      <c r="B60" s="43" t="s">
        <v>79</v>
      </c>
      <c r="C60" s="672">
        <v>550</v>
      </c>
      <c r="D60" s="563">
        <v>130</v>
      </c>
      <c r="E60" s="671">
        <v>23.636363636363637</v>
      </c>
      <c r="F60" s="563">
        <v>200</v>
      </c>
      <c r="G60" s="671">
        <v>36.363636363636367</v>
      </c>
      <c r="H60" s="116">
        <v>220</v>
      </c>
      <c r="I60" s="671">
        <v>40</v>
      </c>
      <c r="J60" s="2"/>
    </row>
    <row r="61" spans="1:13" x14ac:dyDescent="0.2">
      <c r="A61" s="68">
        <v>106</v>
      </c>
      <c r="B61" s="43" t="s">
        <v>80</v>
      </c>
      <c r="C61" s="672">
        <v>975</v>
      </c>
      <c r="D61" s="563">
        <v>200</v>
      </c>
      <c r="E61" s="671">
        <v>20.512820512820511</v>
      </c>
      <c r="F61" s="563">
        <v>355</v>
      </c>
      <c r="G61" s="671">
        <v>36.410256410256409</v>
      </c>
      <c r="H61" s="116">
        <v>420</v>
      </c>
      <c r="I61" s="671">
        <v>43.07692307692308</v>
      </c>
      <c r="J61" s="2"/>
    </row>
    <row r="62" spans="1:13" x14ac:dyDescent="0.2">
      <c r="A62" s="68">
        <v>107</v>
      </c>
      <c r="B62" s="43" t="s">
        <v>81</v>
      </c>
      <c r="C62" s="672">
        <v>2100</v>
      </c>
      <c r="D62" s="563">
        <v>375</v>
      </c>
      <c r="E62" s="671">
        <v>17.857142857142858</v>
      </c>
      <c r="F62" s="563">
        <v>790</v>
      </c>
      <c r="G62" s="671">
        <v>37.61904761904762</v>
      </c>
      <c r="H62" s="116">
        <v>940</v>
      </c>
      <c r="I62" s="671">
        <v>44.761904761904766</v>
      </c>
      <c r="J62" s="2"/>
    </row>
    <row r="63" spans="1:13" x14ac:dyDescent="0.2">
      <c r="A63" s="68">
        <v>108</v>
      </c>
      <c r="B63" s="43" t="s">
        <v>377</v>
      </c>
      <c r="C63" s="672">
        <v>1115</v>
      </c>
      <c r="D63" s="563">
        <v>110</v>
      </c>
      <c r="E63" s="671">
        <v>9.8654708520179373</v>
      </c>
      <c r="F63" s="563">
        <v>520</v>
      </c>
      <c r="G63" s="671">
        <v>46.63677130044843</v>
      </c>
      <c r="H63" s="116">
        <v>480</v>
      </c>
      <c r="I63" s="671">
        <v>43.049327354260093</v>
      </c>
      <c r="J63" s="2"/>
    </row>
    <row r="64" spans="1:13" x14ac:dyDescent="0.2">
      <c r="A64" s="68">
        <v>109</v>
      </c>
      <c r="B64" s="43" t="s">
        <v>141</v>
      </c>
      <c r="C64" s="672">
        <v>530</v>
      </c>
      <c r="D64" s="563">
        <v>85</v>
      </c>
      <c r="E64" s="671">
        <v>16.037735849056602</v>
      </c>
      <c r="F64" s="563">
        <v>220</v>
      </c>
      <c r="G64" s="671">
        <v>41.509433962264154</v>
      </c>
      <c r="H64" s="116">
        <v>225</v>
      </c>
      <c r="I64" s="671">
        <v>42.452830188679243</v>
      </c>
      <c r="J64" s="2"/>
    </row>
    <row r="65" spans="1:12" x14ac:dyDescent="0.2">
      <c r="A65" s="68">
        <v>111</v>
      </c>
      <c r="B65" s="43" t="s">
        <v>83</v>
      </c>
      <c r="C65" s="672">
        <v>4590</v>
      </c>
      <c r="D65" s="563">
        <v>610</v>
      </c>
      <c r="E65" s="671">
        <v>13.289760348583879</v>
      </c>
      <c r="F65" s="563">
        <v>1295</v>
      </c>
      <c r="G65" s="671">
        <v>28.213507625272332</v>
      </c>
      <c r="H65" s="116">
        <v>2685</v>
      </c>
      <c r="I65" s="671">
        <v>58.496732026143796</v>
      </c>
      <c r="J65" s="2"/>
    </row>
    <row r="66" spans="1:12" x14ac:dyDescent="0.2">
      <c r="A66" s="68">
        <v>112</v>
      </c>
      <c r="B66" s="43" t="s">
        <v>84</v>
      </c>
      <c r="C66" s="672">
        <v>5770</v>
      </c>
      <c r="D66" s="563">
        <v>785</v>
      </c>
      <c r="E66" s="671">
        <v>13.604852686308492</v>
      </c>
      <c r="F66" s="563">
        <v>1620</v>
      </c>
      <c r="G66" s="671">
        <v>28.07625649913345</v>
      </c>
      <c r="H66" s="116">
        <v>3365</v>
      </c>
      <c r="I66" s="671">
        <v>58.318890814558053</v>
      </c>
      <c r="J66" s="2"/>
    </row>
    <row r="67" spans="1:12" x14ac:dyDescent="0.2">
      <c r="A67" s="68">
        <v>113</v>
      </c>
      <c r="B67" s="43" t="s">
        <v>85</v>
      </c>
      <c r="C67" s="672">
        <v>480</v>
      </c>
      <c r="D67" s="563">
        <v>70</v>
      </c>
      <c r="E67" s="671">
        <v>14.583333333333334</v>
      </c>
      <c r="F67" s="563">
        <v>115</v>
      </c>
      <c r="G67" s="671">
        <v>23.958333333333336</v>
      </c>
      <c r="H67" s="116">
        <v>295</v>
      </c>
      <c r="I67" s="671">
        <v>61.458333333333336</v>
      </c>
      <c r="J67" s="2"/>
    </row>
    <row r="68" spans="1:12" x14ac:dyDescent="0.2">
      <c r="A68" s="68">
        <v>121</v>
      </c>
      <c r="B68" s="43" t="s">
        <v>59</v>
      </c>
      <c r="C68" s="672">
        <v>6025</v>
      </c>
      <c r="D68" s="563">
        <v>685</v>
      </c>
      <c r="E68" s="671">
        <v>11.369294605809129</v>
      </c>
      <c r="F68" s="563">
        <v>1765</v>
      </c>
      <c r="G68" s="671">
        <v>29.294605809128633</v>
      </c>
      <c r="H68" s="116">
        <v>3575</v>
      </c>
      <c r="I68" s="671">
        <v>59.336099585062243</v>
      </c>
      <c r="J68" s="2"/>
    </row>
    <row r="69" spans="1:12" x14ac:dyDescent="0.2">
      <c r="A69" s="68">
        <v>122</v>
      </c>
      <c r="B69" s="43" t="s">
        <v>60</v>
      </c>
      <c r="C69" s="672">
        <v>5430</v>
      </c>
      <c r="D69" s="563">
        <v>780</v>
      </c>
      <c r="E69" s="671">
        <v>14.3646408839779</v>
      </c>
      <c r="F69" s="563">
        <v>1760</v>
      </c>
      <c r="G69" s="671">
        <v>32.412523020257829</v>
      </c>
      <c r="H69" s="116">
        <v>2890</v>
      </c>
      <c r="I69" s="671">
        <v>53.222836095764272</v>
      </c>
      <c r="J69" s="2"/>
    </row>
    <row r="70" spans="1:12" x14ac:dyDescent="0.2">
      <c r="A70" s="68">
        <v>123</v>
      </c>
      <c r="B70" s="43" t="s">
        <v>61</v>
      </c>
      <c r="C70" s="672">
        <v>2665</v>
      </c>
      <c r="D70" s="563">
        <v>315</v>
      </c>
      <c r="E70" s="671">
        <v>11.819887429643527</v>
      </c>
      <c r="F70" s="563">
        <v>1115</v>
      </c>
      <c r="G70" s="671">
        <v>41.838649155722322</v>
      </c>
      <c r="H70" s="116">
        <v>1235</v>
      </c>
      <c r="I70" s="671">
        <v>46.341463414634148</v>
      </c>
      <c r="J70" s="2"/>
    </row>
    <row r="71" spans="1:12" ht="9" customHeight="1" x14ac:dyDescent="0.2">
      <c r="A71" s="68"/>
      <c r="B71" s="43"/>
      <c r="C71" s="78"/>
      <c r="D71" s="78"/>
      <c r="E71" s="623"/>
      <c r="F71" s="78"/>
      <c r="G71" s="623"/>
      <c r="H71" s="116"/>
      <c r="I71" s="623"/>
      <c r="J71" s="10"/>
      <c r="K71" s="10"/>
    </row>
    <row r="72" spans="1:12" x14ac:dyDescent="0.2">
      <c r="A72" s="196">
        <v>1</v>
      </c>
      <c r="B72" s="67" t="s">
        <v>1</v>
      </c>
      <c r="C72" s="667">
        <v>15475</v>
      </c>
      <c r="D72" s="50">
        <v>1600</v>
      </c>
      <c r="E72" s="623">
        <v>10.339256865912763</v>
      </c>
      <c r="F72" s="50">
        <v>4605</v>
      </c>
      <c r="G72" s="623">
        <v>29.757673667205172</v>
      </c>
      <c r="H72" s="108">
        <v>9270</v>
      </c>
      <c r="I72" s="623">
        <v>59.903069466882066</v>
      </c>
      <c r="J72" s="10"/>
      <c r="K72" s="10"/>
      <c r="L72" s="10"/>
    </row>
    <row r="73" spans="1:12" x14ac:dyDescent="0.2">
      <c r="A73" s="196">
        <v>2</v>
      </c>
      <c r="B73" s="67" t="s">
        <v>5</v>
      </c>
      <c r="C73" s="668">
        <v>19050</v>
      </c>
      <c r="D73" s="78">
        <v>1980</v>
      </c>
      <c r="E73" s="623">
        <v>10.393700787401574</v>
      </c>
      <c r="F73" s="78">
        <v>3910</v>
      </c>
      <c r="G73" s="623">
        <v>20.524934383202101</v>
      </c>
      <c r="H73" s="108">
        <v>13165</v>
      </c>
      <c r="I73" s="623">
        <v>69.107611548556434</v>
      </c>
      <c r="J73" s="10"/>
      <c r="K73" s="10"/>
      <c r="L73" s="10"/>
    </row>
    <row r="74" spans="1:12" x14ac:dyDescent="0.2">
      <c r="A74" s="196">
        <v>3</v>
      </c>
      <c r="B74" s="67" t="s">
        <v>9</v>
      </c>
      <c r="C74" s="668">
        <v>22155</v>
      </c>
      <c r="D74" s="78">
        <v>2320</v>
      </c>
      <c r="E74" s="623">
        <v>10.471676822387723</v>
      </c>
      <c r="F74" s="78">
        <v>5435</v>
      </c>
      <c r="G74" s="623">
        <v>24.531708417964342</v>
      </c>
      <c r="H74" s="108">
        <v>14400</v>
      </c>
      <c r="I74" s="623">
        <v>64.996614759647926</v>
      </c>
      <c r="J74" s="10"/>
      <c r="K74" s="10"/>
      <c r="L74" s="10"/>
    </row>
    <row r="75" spans="1:12" x14ac:dyDescent="0.2">
      <c r="A75" s="196">
        <v>4</v>
      </c>
      <c r="B75" s="67" t="s">
        <v>2</v>
      </c>
      <c r="C75" s="668">
        <v>19880</v>
      </c>
      <c r="D75" s="78">
        <v>2230</v>
      </c>
      <c r="E75" s="623">
        <v>11.217303822937625</v>
      </c>
      <c r="F75" s="78">
        <v>6090</v>
      </c>
      <c r="G75" s="623">
        <v>30.633802816901408</v>
      </c>
      <c r="H75" s="108">
        <v>11560</v>
      </c>
      <c r="I75" s="623">
        <v>58.148893360160969</v>
      </c>
      <c r="J75" s="10"/>
      <c r="K75" s="10"/>
      <c r="L75" s="10"/>
    </row>
    <row r="76" spans="1:12" x14ac:dyDescent="0.2">
      <c r="A76" s="196">
        <v>5</v>
      </c>
      <c r="B76" s="67" t="s">
        <v>6</v>
      </c>
      <c r="C76" s="668">
        <v>11135</v>
      </c>
      <c r="D76" s="78">
        <v>1500</v>
      </c>
      <c r="E76" s="623">
        <v>13.471037269869779</v>
      </c>
      <c r="F76" s="78">
        <v>4185</v>
      </c>
      <c r="G76" s="623">
        <v>37.584193982936689</v>
      </c>
      <c r="H76" s="108">
        <v>5450</v>
      </c>
      <c r="I76" s="623">
        <v>48.944768747193535</v>
      </c>
      <c r="J76" s="10"/>
      <c r="K76" s="10"/>
      <c r="L76" s="10"/>
    </row>
    <row r="77" spans="1:12" x14ac:dyDescent="0.2">
      <c r="A77" s="196">
        <v>6</v>
      </c>
      <c r="B77" s="67" t="s">
        <v>10</v>
      </c>
      <c r="C77" s="668">
        <v>7325</v>
      </c>
      <c r="D77" s="78">
        <v>775</v>
      </c>
      <c r="E77" s="623">
        <v>10.580204778156997</v>
      </c>
      <c r="F77" s="78">
        <v>3530</v>
      </c>
      <c r="G77" s="623">
        <v>48.191126279863482</v>
      </c>
      <c r="H77" s="108">
        <v>3020</v>
      </c>
      <c r="I77" s="623">
        <v>41.228668941979521</v>
      </c>
      <c r="J77" s="10"/>
      <c r="K77" s="10"/>
      <c r="L77" s="10"/>
    </row>
    <row r="78" spans="1:12" x14ac:dyDescent="0.2">
      <c r="A78" s="196">
        <v>7</v>
      </c>
      <c r="B78" s="67" t="s">
        <v>3</v>
      </c>
      <c r="C78" s="668">
        <v>4685</v>
      </c>
      <c r="D78" s="78">
        <v>565</v>
      </c>
      <c r="E78" s="623">
        <v>12.059765208110992</v>
      </c>
      <c r="F78" s="78">
        <v>1900</v>
      </c>
      <c r="G78" s="623">
        <v>40.554962646744933</v>
      </c>
      <c r="H78" s="108">
        <v>2225</v>
      </c>
      <c r="I78" s="623">
        <v>47.491995731056562</v>
      </c>
      <c r="J78" s="10"/>
      <c r="K78" s="10"/>
      <c r="L78" s="10"/>
    </row>
    <row r="79" spans="1:12" x14ac:dyDescent="0.2">
      <c r="A79" s="196">
        <v>8</v>
      </c>
      <c r="B79" s="67" t="s">
        <v>4</v>
      </c>
      <c r="C79" s="668">
        <v>5705</v>
      </c>
      <c r="D79" s="78">
        <v>600</v>
      </c>
      <c r="E79" s="623">
        <v>10.517090271691497</v>
      </c>
      <c r="F79" s="78">
        <v>2095</v>
      </c>
      <c r="G79" s="623">
        <v>36.722173531989483</v>
      </c>
      <c r="H79" s="108">
        <v>3005</v>
      </c>
      <c r="I79" s="623">
        <v>52.67309377738826</v>
      </c>
      <c r="J79" s="10"/>
      <c r="K79" s="10"/>
      <c r="L79" s="10"/>
    </row>
    <row r="80" spans="1:12" x14ac:dyDescent="0.2">
      <c r="A80" s="196">
        <v>9</v>
      </c>
      <c r="B80" s="67" t="s">
        <v>7</v>
      </c>
      <c r="C80" s="668">
        <v>5615</v>
      </c>
      <c r="D80" s="78">
        <v>545</v>
      </c>
      <c r="E80" s="623">
        <v>9.7061442564559215</v>
      </c>
      <c r="F80" s="78">
        <v>2155</v>
      </c>
      <c r="G80" s="623">
        <v>38.379341050756899</v>
      </c>
      <c r="H80" s="108">
        <v>2915</v>
      </c>
      <c r="I80" s="623">
        <v>51.914514692787172</v>
      </c>
      <c r="J80" s="10"/>
      <c r="K80" s="10"/>
      <c r="L80" s="10"/>
    </row>
    <row r="81" spans="1:12" x14ac:dyDescent="0.2">
      <c r="A81" s="196">
        <v>10</v>
      </c>
      <c r="B81" s="67" t="s">
        <v>8</v>
      </c>
      <c r="C81" s="668">
        <v>9460</v>
      </c>
      <c r="D81" s="78">
        <v>1440</v>
      </c>
      <c r="E81" s="623">
        <v>15.221987315010571</v>
      </c>
      <c r="F81" s="78">
        <v>3935</v>
      </c>
      <c r="G81" s="623">
        <v>41.596194503171247</v>
      </c>
      <c r="H81" s="108">
        <v>4085</v>
      </c>
      <c r="I81" s="623">
        <v>43.18181818181818</v>
      </c>
      <c r="J81" s="10"/>
      <c r="K81" s="10"/>
      <c r="L81" s="10"/>
    </row>
    <row r="82" spans="1:12" x14ac:dyDescent="0.2">
      <c r="A82" s="196">
        <v>11</v>
      </c>
      <c r="B82" s="67" t="s">
        <v>110</v>
      </c>
      <c r="C82" s="668">
        <v>10840</v>
      </c>
      <c r="D82" s="78">
        <v>1465</v>
      </c>
      <c r="E82" s="623">
        <v>13.514760147601477</v>
      </c>
      <c r="F82" s="78">
        <v>3025</v>
      </c>
      <c r="G82" s="623">
        <v>27.905904059040594</v>
      </c>
      <c r="H82" s="108">
        <v>6345</v>
      </c>
      <c r="I82" s="623">
        <v>58.533210332103323</v>
      </c>
      <c r="J82" s="10"/>
      <c r="K82" s="10"/>
      <c r="L82" s="10"/>
    </row>
    <row r="83" spans="1:12" x14ac:dyDescent="0.2">
      <c r="A83" s="196">
        <v>12</v>
      </c>
      <c r="B83" s="67" t="s">
        <v>158</v>
      </c>
      <c r="C83" s="668">
        <v>14120</v>
      </c>
      <c r="D83" s="78">
        <v>1780</v>
      </c>
      <c r="E83" s="623">
        <v>12.606232294617564</v>
      </c>
      <c r="F83" s="78">
        <v>4640</v>
      </c>
      <c r="G83" s="623">
        <v>32.861189801699723</v>
      </c>
      <c r="H83" s="108">
        <v>7700</v>
      </c>
      <c r="I83" s="623">
        <v>54.532577903682721</v>
      </c>
      <c r="J83" s="10"/>
      <c r="K83" s="10"/>
      <c r="L83" s="10"/>
    </row>
    <row r="84" spans="1:12" x14ac:dyDescent="0.2">
      <c r="A84" s="196"/>
      <c r="B84" s="67"/>
      <c r="C84" s="78"/>
      <c r="D84" s="78"/>
      <c r="E84" s="537"/>
      <c r="F84" s="78"/>
      <c r="G84" s="537"/>
      <c r="H84" s="116"/>
      <c r="I84" s="537"/>
      <c r="J84" s="10"/>
      <c r="K84" s="10"/>
      <c r="L84" s="10"/>
    </row>
    <row r="85" spans="1:12" x14ac:dyDescent="0.2">
      <c r="A85" s="196"/>
      <c r="B85" s="197" t="s">
        <v>18</v>
      </c>
      <c r="C85" s="669">
        <v>145445</v>
      </c>
      <c r="D85" s="80">
        <v>16800</v>
      </c>
      <c r="E85" s="670">
        <v>11.550758018494964</v>
      </c>
      <c r="F85" s="80">
        <v>45505</v>
      </c>
      <c r="G85" s="670">
        <v>31.286740692357935</v>
      </c>
      <c r="H85" s="80">
        <v>83140</v>
      </c>
      <c r="I85" s="670">
        <v>57.162501289147102</v>
      </c>
      <c r="J85" s="10"/>
      <c r="K85" s="10"/>
    </row>
    <row r="86" spans="1:12" x14ac:dyDescent="0.2">
      <c r="A86" s="53"/>
      <c r="B86" s="53"/>
      <c r="C86" s="207"/>
      <c r="D86" s="207"/>
      <c r="E86" s="207"/>
      <c r="F86" s="208"/>
      <c r="G86" s="208"/>
      <c r="H86" s="207"/>
      <c r="I86" s="207"/>
    </row>
    <row r="87" spans="1:12" ht="6.75" customHeight="1" x14ac:dyDescent="0.2">
      <c r="A87" s="36"/>
      <c r="B87" s="36"/>
      <c r="C87" s="36"/>
      <c r="D87" s="36"/>
      <c r="E87" s="36"/>
      <c r="F87" s="36"/>
      <c r="G87" s="36"/>
      <c r="H87" s="36"/>
      <c r="I87" s="36"/>
    </row>
    <row r="88" spans="1:12" x14ac:dyDescent="0.2">
      <c r="A88" s="47" t="s">
        <v>202</v>
      </c>
      <c r="B88" s="189"/>
      <c r="C88" s="189"/>
      <c r="D88" s="189"/>
      <c r="E88" s="189"/>
      <c r="F88" s="189"/>
      <c r="G88" s="189"/>
      <c r="H88" s="36"/>
      <c r="I88" s="48" t="s">
        <v>293</v>
      </c>
    </row>
    <row r="89" spans="1:12" x14ac:dyDescent="0.2">
      <c r="A89" s="36"/>
      <c r="B89" s="36"/>
      <c r="C89" s="36"/>
      <c r="D89" s="36"/>
      <c r="E89" s="36"/>
      <c r="F89" s="36"/>
      <c r="G89" s="36"/>
      <c r="H89" s="36"/>
      <c r="I89" s="36"/>
    </row>
    <row r="90" spans="1:12" x14ac:dyDescent="0.2">
      <c r="A90" s="36"/>
      <c r="B90" s="36"/>
      <c r="C90" s="36"/>
      <c r="D90" s="36"/>
      <c r="E90" s="36"/>
      <c r="F90" s="36"/>
      <c r="G90" s="36"/>
      <c r="H90" s="36"/>
      <c r="I90" s="36"/>
    </row>
    <row r="91" spans="1:12" x14ac:dyDescent="0.2">
      <c r="A91" s="36"/>
      <c r="B91" s="36"/>
      <c r="C91" s="36"/>
      <c r="D91" s="36"/>
      <c r="E91" s="36"/>
      <c r="F91" s="36"/>
      <c r="G91" s="36"/>
      <c r="H91" s="36"/>
      <c r="I91" s="36"/>
    </row>
    <row r="92" spans="1:12" x14ac:dyDescent="0.2">
      <c r="A92" s="36"/>
      <c r="B92" s="36"/>
      <c r="C92" s="36"/>
      <c r="D92" s="36"/>
      <c r="E92" s="36"/>
      <c r="F92" s="36"/>
      <c r="G92" s="36"/>
      <c r="H92" s="36"/>
      <c r="I92" s="36"/>
    </row>
    <row r="93" spans="1:12" x14ac:dyDescent="0.2">
      <c r="A93" s="36"/>
      <c r="B93" s="36"/>
      <c r="C93" s="36"/>
      <c r="D93" s="36"/>
      <c r="E93" s="36"/>
      <c r="F93" s="36"/>
      <c r="G93" s="36"/>
      <c r="H93" s="36"/>
      <c r="I93" s="36"/>
    </row>
    <row r="94" spans="1:12" x14ac:dyDescent="0.2">
      <c r="A94" s="36"/>
      <c r="B94" s="36"/>
      <c r="C94" s="36"/>
      <c r="D94" s="36"/>
      <c r="E94" s="36"/>
      <c r="F94" s="36"/>
      <c r="G94" s="36"/>
      <c r="H94" s="36"/>
      <c r="I94" s="36"/>
    </row>
    <row r="95" spans="1:12" x14ac:dyDescent="0.2">
      <c r="A95" s="36"/>
      <c r="B95" s="36"/>
      <c r="C95" s="36"/>
      <c r="D95" s="36"/>
      <c r="E95" s="36"/>
      <c r="F95" s="36"/>
      <c r="G95" s="36"/>
      <c r="H95" s="36"/>
      <c r="I95" s="36"/>
    </row>
    <row r="96" spans="1:12" x14ac:dyDescent="0.2">
      <c r="A96" s="36"/>
      <c r="B96" s="36"/>
      <c r="C96" s="36"/>
      <c r="D96" s="36"/>
      <c r="E96" s="36"/>
      <c r="F96" s="36"/>
      <c r="G96" s="36"/>
      <c r="H96" s="36"/>
      <c r="I96" s="36"/>
    </row>
    <row r="97" spans="1:9" x14ac:dyDescent="0.2">
      <c r="A97" s="36"/>
      <c r="B97" s="36"/>
      <c r="C97" s="36"/>
      <c r="D97" s="36"/>
      <c r="E97" s="36"/>
      <c r="F97" s="36"/>
      <c r="G97" s="36"/>
      <c r="H97" s="36"/>
      <c r="I97" s="36"/>
    </row>
    <row r="98" spans="1:9" x14ac:dyDescent="0.2">
      <c r="A98" s="36"/>
      <c r="B98" s="36"/>
      <c r="C98" s="36"/>
      <c r="D98" s="36"/>
      <c r="E98" s="36"/>
      <c r="F98" s="36"/>
      <c r="G98" s="36"/>
      <c r="H98" s="36"/>
      <c r="I98" s="36"/>
    </row>
    <row r="99" spans="1:9" x14ac:dyDescent="0.2">
      <c r="A99" s="36"/>
      <c r="B99" s="36"/>
      <c r="C99" s="36"/>
      <c r="D99" s="36"/>
      <c r="E99" s="36"/>
      <c r="F99" s="36"/>
      <c r="G99" s="36"/>
      <c r="H99" s="36"/>
      <c r="I99" s="36"/>
    </row>
    <row r="100" spans="1:9" x14ac:dyDescent="0.2">
      <c r="A100" s="36"/>
      <c r="B100" s="36"/>
      <c r="C100" s="36"/>
      <c r="D100" s="36"/>
      <c r="E100" s="36"/>
      <c r="F100" s="36"/>
      <c r="G100" s="36"/>
      <c r="H100" s="36"/>
      <c r="I100" s="36"/>
    </row>
    <row r="101" spans="1:9" x14ac:dyDescent="0.2">
      <c r="A101" s="36"/>
      <c r="B101" s="36"/>
      <c r="C101" s="36"/>
      <c r="D101" s="36"/>
      <c r="E101" s="36"/>
      <c r="F101" s="36"/>
      <c r="G101" s="36"/>
      <c r="H101" s="36"/>
      <c r="I101" s="36"/>
    </row>
    <row r="102" spans="1:9" x14ac:dyDescent="0.2">
      <c r="A102" s="36"/>
      <c r="B102" s="36"/>
      <c r="C102" s="36"/>
      <c r="D102" s="36"/>
      <c r="E102" s="36"/>
      <c r="F102" s="36"/>
      <c r="G102" s="36"/>
      <c r="H102" s="36"/>
      <c r="I102" s="36"/>
    </row>
    <row r="103" spans="1:9" x14ac:dyDescent="0.2">
      <c r="A103" s="36"/>
      <c r="B103" s="36"/>
      <c r="C103" s="36"/>
      <c r="D103" s="36"/>
      <c r="E103" s="36"/>
      <c r="F103" s="36"/>
      <c r="G103" s="36"/>
      <c r="H103" s="36"/>
      <c r="I103" s="36"/>
    </row>
    <row r="104" spans="1:9" x14ac:dyDescent="0.2">
      <c r="A104" s="36"/>
      <c r="B104" s="36"/>
      <c r="C104" s="36"/>
      <c r="D104" s="36"/>
      <c r="E104" s="36"/>
      <c r="F104" s="36"/>
      <c r="G104" s="36"/>
      <c r="H104" s="36"/>
      <c r="I104" s="36"/>
    </row>
    <row r="105" spans="1:9" x14ac:dyDescent="0.2">
      <c r="A105" s="36"/>
      <c r="B105" s="36"/>
      <c r="C105" s="36"/>
      <c r="D105" s="36"/>
      <c r="E105" s="36"/>
      <c r="F105" s="36"/>
      <c r="G105" s="36"/>
      <c r="H105" s="36"/>
      <c r="I105" s="36"/>
    </row>
    <row r="106" spans="1:9" x14ac:dyDescent="0.2">
      <c r="A106" s="36"/>
      <c r="B106" s="36"/>
      <c r="C106" s="36"/>
      <c r="D106" s="36"/>
      <c r="E106" s="36"/>
      <c r="F106" s="36"/>
      <c r="G106" s="36"/>
      <c r="H106" s="36"/>
      <c r="I106" s="36"/>
    </row>
    <row r="107" spans="1:9" x14ac:dyDescent="0.2">
      <c r="A107" s="36"/>
      <c r="B107" s="36"/>
      <c r="C107" s="36"/>
      <c r="D107" s="36"/>
      <c r="E107" s="36"/>
      <c r="F107" s="36"/>
      <c r="G107" s="36"/>
      <c r="H107" s="36"/>
      <c r="I107" s="36"/>
    </row>
    <row r="108" spans="1:9" x14ac:dyDescent="0.2">
      <c r="A108" s="36"/>
      <c r="B108" s="36"/>
      <c r="C108" s="36"/>
      <c r="D108" s="36"/>
      <c r="E108" s="36"/>
      <c r="F108" s="36"/>
      <c r="G108" s="36"/>
      <c r="H108" s="36"/>
      <c r="I108" s="36"/>
    </row>
    <row r="109" spans="1:9" x14ac:dyDescent="0.2">
      <c r="A109" s="36"/>
      <c r="B109" s="36"/>
      <c r="C109" s="36"/>
      <c r="D109" s="36"/>
      <c r="E109" s="36"/>
      <c r="F109" s="36"/>
      <c r="G109" s="36"/>
      <c r="H109" s="36"/>
      <c r="I109" s="36"/>
    </row>
    <row r="110" spans="1:9" x14ac:dyDescent="0.2">
      <c r="A110" s="36"/>
      <c r="B110" s="36"/>
      <c r="C110" s="36"/>
      <c r="D110" s="36"/>
      <c r="E110" s="36"/>
      <c r="F110" s="36"/>
      <c r="G110" s="36"/>
      <c r="H110" s="36"/>
      <c r="I110" s="36"/>
    </row>
    <row r="111" spans="1:9" x14ac:dyDescent="0.2">
      <c r="A111" s="36"/>
      <c r="B111" s="36"/>
      <c r="C111" s="36"/>
      <c r="D111" s="36"/>
      <c r="E111" s="36"/>
      <c r="F111" s="36"/>
      <c r="G111" s="36"/>
      <c r="H111" s="36"/>
      <c r="I111" s="48" t="s">
        <v>311</v>
      </c>
    </row>
    <row r="112" spans="1:9" x14ac:dyDescent="0.2">
      <c r="A112" s="36"/>
      <c r="B112" s="36"/>
      <c r="C112" s="36"/>
      <c r="D112" s="36"/>
      <c r="E112" s="36"/>
      <c r="F112" s="36"/>
      <c r="G112" s="36"/>
      <c r="H112" s="36"/>
      <c r="I112" s="36"/>
    </row>
  </sheetData>
  <hyperlinks>
    <hyperlink ref="I1" location="INHALT!A1" display="INHALT!A1" xr:uid="{59D288AC-F346-4E68-94B6-33FE094DFB94}"/>
  </hyperlinks>
  <printOptions horizontalCentered="1"/>
  <pageMargins left="0.59055118110236227" right="0.39370078740157483" top="0.59055118110236227" bottom="0.59055118110236227" header="0.31496062992125984" footer="0.31496062992125984"/>
  <pageSetup paperSize="9" scale="95" firstPageNumber="30" orientation="portrait" r:id="rId1"/>
  <headerFooter alignWithMargins="0">
    <oddFooter>&amp;CSeite &amp;P</oddFooter>
  </headerFooter>
  <rowBreaks count="1" manualBreakCount="1">
    <brk id="56"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G58"/>
  <sheetViews>
    <sheetView tabSelected="1" zoomScaleNormal="100" workbookViewId="0">
      <selection activeCell="E65" sqref="E65"/>
    </sheetView>
  </sheetViews>
  <sheetFormatPr baseColWidth="10" defaultRowHeight="12.75" x14ac:dyDescent="0.2"/>
  <cols>
    <col min="9" max="9" width="13.7109375" customWidth="1"/>
  </cols>
  <sheetData>
    <row r="1" spans="1:7" x14ac:dyDescent="0.2">
      <c r="A1" s="36"/>
      <c r="B1" s="36"/>
      <c r="C1" s="36"/>
      <c r="D1" s="36"/>
      <c r="E1" s="36"/>
      <c r="F1" s="36"/>
      <c r="G1" s="36"/>
    </row>
    <row r="2" spans="1:7" ht="15.75" x14ac:dyDescent="0.25">
      <c r="A2" s="882" t="s">
        <v>536</v>
      </c>
      <c r="B2" s="36"/>
      <c r="C2" s="36"/>
      <c r="D2" s="36"/>
      <c r="E2" s="36"/>
      <c r="F2" s="36"/>
      <c r="G2" s="36"/>
    </row>
    <row r="3" spans="1:7" ht="15.75" x14ac:dyDescent="0.25">
      <c r="A3" s="372"/>
      <c r="B3" s="53"/>
      <c r="C3" s="53"/>
      <c r="D3" s="53"/>
      <c r="E3" s="53"/>
      <c r="F3" s="53"/>
      <c r="G3" s="53"/>
    </row>
    <row r="4" spans="1:7" ht="15.75" x14ac:dyDescent="0.25">
      <c r="A4" s="37"/>
      <c r="B4" s="36"/>
      <c r="C4" s="36"/>
      <c r="D4" s="36"/>
      <c r="E4" s="36"/>
      <c r="F4" s="36"/>
      <c r="G4" s="36"/>
    </row>
    <row r="5" spans="1:7" x14ac:dyDescent="0.2">
      <c r="A5" s="51" t="s">
        <v>247</v>
      </c>
      <c r="B5" s="36"/>
      <c r="C5" s="36"/>
      <c r="D5" s="36"/>
      <c r="E5" s="36"/>
      <c r="F5" s="36"/>
      <c r="G5" s="36"/>
    </row>
    <row r="6" spans="1:7" x14ac:dyDescent="0.2">
      <c r="A6" s="189" t="s">
        <v>18</v>
      </c>
      <c r="B6" s="36"/>
      <c r="C6" s="36"/>
      <c r="D6" s="36"/>
      <c r="E6" s="36"/>
      <c r="F6" s="36"/>
      <c r="G6" s="36"/>
    </row>
    <row r="7" spans="1:7" x14ac:dyDescent="0.2">
      <c r="A7" s="189" t="s">
        <v>316</v>
      </c>
      <c r="B7" s="36"/>
      <c r="C7" s="36"/>
      <c r="D7" s="36"/>
      <c r="E7" s="36"/>
      <c r="F7" s="36"/>
      <c r="G7" s="36"/>
    </row>
    <row r="8" spans="1:7" x14ac:dyDescent="0.2">
      <c r="A8" s="189" t="s">
        <v>248</v>
      </c>
      <c r="B8" s="36"/>
      <c r="C8" s="36"/>
      <c r="D8" s="36"/>
      <c r="E8" s="36"/>
      <c r="F8" s="36"/>
      <c r="G8" s="36"/>
    </row>
    <row r="9" spans="1:7" x14ac:dyDescent="0.2">
      <c r="A9" s="189" t="s">
        <v>378</v>
      </c>
      <c r="B9" s="36"/>
      <c r="C9" s="36"/>
      <c r="D9" s="36"/>
      <c r="E9" s="36"/>
      <c r="F9" s="36"/>
      <c r="G9" s="36"/>
    </row>
    <row r="10" spans="1:7" x14ac:dyDescent="0.2">
      <c r="A10" s="189" t="s">
        <v>312</v>
      </c>
      <c r="B10" s="36"/>
      <c r="C10" s="36"/>
      <c r="D10" s="36"/>
      <c r="E10" s="36"/>
      <c r="F10" s="36"/>
      <c r="G10" s="36"/>
    </row>
    <row r="11" spans="1:7" ht="14.45" customHeight="1" x14ac:dyDescent="0.2">
      <c r="A11" s="36"/>
      <c r="B11" s="36"/>
      <c r="C11" s="36"/>
      <c r="D11" s="36"/>
      <c r="E11" s="36"/>
      <c r="F11" s="36"/>
      <c r="G11" s="36"/>
    </row>
    <row r="12" spans="1:7" x14ac:dyDescent="0.2">
      <c r="A12" s="51" t="s">
        <v>252</v>
      </c>
      <c r="B12" s="36"/>
      <c r="C12" s="36"/>
      <c r="D12" s="36"/>
      <c r="E12" s="36"/>
      <c r="F12" s="36"/>
      <c r="G12" s="36"/>
    </row>
    <row r="13" spans="1:7" x14ac:dyDescent="0.2">
      <c r="A13" s="189" t="s">
        <v>316</v>
      </c>
      <c r="B13" s="36"/>
      <c r="C13" s="36"/>
      <c r="D13" s="36"/>
      <c r="E13" s="36"/>
      <c r="F13" s="36"/>
      <c r="G13" s="36"/>
    </row>
    <row r="14" spans="1:7" x14ac:dyDescent="0.2">
      <c r="A14" s="189" t="s">
        <v>248</v>
      </c>
      <c r="B14" s="36"/>
      <c r="C14" s="36"/>
      <c r="D14" s="36"/>
      <c r="E14" s="36"/>
      <c r="F14" s="36"/>
      <c r="G14" s="36"/>
    </row>
    <row r="15" spans="1:7" x14ac:dyDescent="0.2">
      <c r="A15" s="189" t="s">
        <v>378</v>
      </c>
      <c r="B15" s="36"/>
      <c r="C15" s="36"/>
      <c r="D15" s="36"/>
      <c r="E15" s="36"/>
      <c r="F15" s="36"/>
      <c r="G15" s="36"/>
    </row>
    <row r="16" spans="1:7" x14ac:dyDescent="0.2">
      <c r="A16" s="189" t="s">
        <v>312</v>
      </c>
      <c r="B16" s="36"/>
      <c r="C16" s="36"/>
      <c r="D16" s="36"/>
      <c r="E16" s="36"/>
      <c r="F16" s="36"/>
      <c r="G16" s="36"/>
    </row>
    <row r="17" spans="1:7" x14ac:dyDescent="0.2">
      <c r="A17" s="189" t="s">
        <v>254</v>
      </c>
      <c r="B17" s="38"/>
      <c r="C17" s="38"/>
      <c r="D17" s="36"/>
      <c r="E17" s="36"/>
      <c r="F17" s="36"/>
      <c r="G17" s="36"/>
    </row>
    <row r="18" spans="1:7" x14ac:dyDescent="0.2">
      <c r="A18" s="189" t="s">
        <v>249</v>
      </c>
      <c r="B18" s="38"/>
      <c r="C18" s="38"/>
      <c r="D18" s="36"/>
      <c r="E18" s="36"/>
      <c r="F18" s="36"/>
      <c r="G18" s="36"/>
    </row>
    <row r="19" spans="1:7" x14ac:dyDescent="0.2">
      <c r="A19" s="189" t="s">
        <v>250</v>
      </c>
      <c r="B19" s="38"/>
      <c r="C19" s="38"/>
      <c r="D19" s="36"/>
      <c r="E19" s="36"/>
      <c r="F19" s="36"/>
      <c r="G19" s="36"/>
    </row>
    <row r="20" spans="1:7" x14ac:dyDescent="0.2">
      <c r="A20" s="189" t="s">
        <v>195</v>
      </c>
      <c r="B20" s="38"/>
      <c r="C20" s="38"/>
      <c r="D20" s="36"/>
      <c r="E20" s="36"/>
      <c r="F20" s="36"/>
      <c r="G20" s="36"/>
    </row>
    <row r="21" spans="1:7" ht="14.45" customHeight="1" x14ac:dyDescent="0.2">
      <c r="B21" s="36"/>
      <c r="C21" s="36"/>
      <c r="D21" s="36"/>
      <c r="E21" s="36"/>
      <c r="F21" s="36"/>
      <c r="G21" s="36"/>
    </row>
    <row r="22" spans="1:7" x14ac:dyDescent="0.2">
      <c r="A22" s="51" t="s">
        <v>253</v>
      </c>
      <c r="B22" s="36"/>
      <c r="C22" s="36"/>
      <c r="D22" s="36"/>
      <c r="E22" s="36"/>
      <c r="F22" s="36"/>
      <c r="G22" s="36"/>
    </row>
    <row r="23" spans="1:7" x14ac:dyDescent="0.2">
      <c r="A23" s="189" t="s">
        <v>255</v>
      </c>
      <c r="B23" s="36"/>
      <c r="C23" s="36"/>
      <c r="D23" s="36"/>
      <c r="E23" s="36"/>
      <c r="F23" s="36"/>
      <c r="G23" s="36"/>
    </row>
    <row r="24" spans="1:7" x14ac:dyDescent="0.2">
      <c r="A24" s="189" t="s">
        <v>256</v>
      </c>
      <c r="B24" s="36"/>
      <c r="C24" s="36"/>
      <c r="D24" s="36"/>
      <c r="E24" s="36"/>
      <c r="F24" s="36"/>
      <c r="G24" s="36"/>
    </row>
    <row r="25" spans="1:7" x14ac:dyDescent="0.2">
      <c r="A25" s="189" t="s">
        <v>257</v>
      </c>
      <c r="B25" s="36"/>
      <c r="C25" s="36"/>
      <c r="D25" s="36"/>
      <c r="E25" s="36"/>
      <c r="F25" s="36"/>
      <c r="G25" s="36"/>
    </row>
    <row r="26" spans="1:7" x14ac:dyDescent="0.2">
      <c r="A26" s="189" t="s">
        <v>258</v>
      </c>
      <c r="B26" s="36"/>
      <c r="C26" s="36"/>
      <c r="D26" s="36"/>
      <c r="E26" s="36"/>
      <c r="F26" s="36"/>
      <c r="G26" s="36"/>
    </row>
    <row r="27" spans="1:7" x14ac:dyDescent="0.2">
      <c r="A27" s="189" t="s">
        <v>263</v>
      </c>
      <c r="B27" s="36"/>
      <c r="C27" s="36"/>
      <c r="D27" s="36"/>
      <c r="E27" s="36"/>
      <c r="F27" s="36"/>
      <c r="G27" s="36"/>
    </row>
    <row r="28" spans="1:7" x14ac:dyDescent="0.2">
      <c r="A28" s="189" t="s">
        <v>264</v>
      </c>
      <c r="B28" s="36"/>
      <c r="C28" s="36"/>
      <c r="D28" s="36"/>
      <c r="E28" s="36"/>
      <c r="F28" s="36"/>
      <c r="G28" s="36"/>
    </row>
    <row r="29" spans="1:7" ht="14.45" customHeight="1" x14ac:dyDescent="0.2">
      <c r="A29" s="38"/>
      <c r="B29" s="36"/>
      <c r="C29" s="36"/>
      <c r="D29" s="36"/>
      <c r="E29" s="36"/>
      <c r="F29" s="36"/>
      <c r="G29" s="36"/>
    </row>
    <row r="30" spans="1:7" x14ac:dyDescent="0.2">
      <c r="A30" s="51" t="s">
        <v>100</v>
      </c>
      <c r="B30" s="36"/>
      <c r="C30" s="36"/>
      <c r="D30" s="36"/>
      <c r="E30" s="36"/>
      <c r="F30" s="36"/>
      <c r="G30" s="36"/>
    </row>
    <row r="31" spans="1:7" x14ac:dyDescent="0.2">
      <c r="A31" s="189" t="s">
        <v>267</v>
      </c>
      <c r="B31" s="71"/>
      <c r="C31" s="71"/>
      <c r="D31" s="71"/>
      <c r="E31" s="36"/>
      <c r="F31" s="36"/>
      <c r="G31" s="36"/>
    </row>
    <row r="32" spans="1:7" x14ac:dyDescent="0.2">
      <c r="A32" s="189" t="s">
        <v>268</v>
      </c>
      <c r="B32" s="71"/>
      <c r="C32" s="71"/>
      <c r="D32" s="71"/>
      <c r="E32" s="36"/>
      <c r="F32" s="36"/>
      <c r="G32" s="36"/>
    </row>
    <row r="33" spans="1:7" x14ac:dyDescent="0.2">
      <c r="A33" s="189" t="s">
        <v>314</v>
      </c>
      <c r="B33" s="36"/>
      <c r="C33" s="36"/>
      <c r="D33" s="36"/>
      <c r="E33" s="36"/>
      <c r="F33" s="36"/>
      <c r="G33" s="36"/>
    </row>
    <row r="34" spans="1:7" x14ac:dyDescent="0.2">
      <c r="A34" s="189" t="s">
        <v>269</v>
      </c>
      <c r="B34" s="36"/>
      <c r="C34" s="36"/>
      <c r="D34" s="36"/>
      <c r="E34" s="36"/>
      <c r="F34" s="36"/>
      <c r="G34" s="36"/>
    </row>
    <row r="35" spans="1:7" x14ac:dyDescent="0.2">
      <c r="A35" s="189" t="s">
        <v>270</v>
      </c>
      <c r="B35" s="36"/>
      <c r="C35" s="36"/>
      <c r="D35" s="36"/>
      <c r="E35" s="36"/>
      <c r="F35" s="36"/>
      <c r="G35" s="36"/>
    </row>
    <row r="36" spans="1:7" x14ac:dyDescent="0.2">
      <c r="A36" s="189" t="s">
        <v>271</v>
      </c>
      <c r="B36" s="36"/>
      <c r="C36" s="36"/>
      <c r="D36" s="36"/>
      <c r="E36" s="36"/>
      <c r="F36" s="36"/>
      <c r="G36" s="36"/>
    </row>
    <row r="37" spans="1:7" x14ac:dyDescent="0.2">
      <c r="A37" s="189" t="s">
        <v>272</v>
      </c>
      <c r="B37" s="36"/>
      <c r="C37" s="36"/>
      <c r="D37" s="36"/>
      <c r="E37" s="36"/>
      <c r="F37" s="36"/>
      <c r="G37" s="36"/>
    </row>
    <row r="38" spans="1:7" x14ac:dyDescent="0.2">
      <c r="A38" s="189" t="s">
        <v>448</v>
      </c>
      <c r="B38" s="36"/>
      <c r="C38" s="36"/>
      <c r="D38" s="36"/>
      <c r="E38" s="36"/>
      <c r="F38" s="36"/>
      <c r="G38" s="36"/>
    </row>
    <row r="39" spans="1:7" x14ac:dyDescent="0.2">
      <c r="A39" s="189" t="s">
        <v>449</v>
      </c>
      <c r="B39" s="36"/>
      <c r="C39" s="36"/>
      <c r="D39" s="36"/>
      <c r="E39" s="36"/>
      <c r="F39" s="36"/>
      <c r="G39" s="36"/>
    </row>
    <row r="40" spans="1:7" ht="14.45" customHeight="1" x14ac:dyDescent="0.2">
      <c r="A40" s="38"/>
      <c r="B40" s="36"/>
      <c r="C40" s="36"/>
      <c r="D40" s="36"/>
      <c r="E40" s="36"/>
      <c r="F40" s="36"/>
      <c r="G40" s="36"/>
    </row>
    <row r="41" spans="1:7" x14ac:dyDescent="0.2">
      <c r="A41" s="51" t="s">
        <v>265</v>
      </c>
      <c r="B41" s="36"/>
      <c r="C41" s="36"/>
      <c r="D41" s="36"/>
      <c r="E41" s="36"/>
      <c r="F41" s="36"/>
      <c r="G41" s="36"/>
    </row>
    <row r="42" spans="1:7" x14ac:dyDescent="0.2">
      <c r="A42" s="189" t="s">
        <v>288</v>
      </c>
      <c r="B42" s="36"/>
      <c r="C42" s="36"/>
      <c r="D42" s="36"/>
      <c r="E42" s="36"/>
      <c r="F42" s="36"/>
      <c r="G42" s="36"/>
    </row>
    <row r="43" spans="1:7" x14ac:dyDescent="0.2">
      <c r="A43" s="189" t="s">
        <v>266</v>
      </c>
      <c r="B43" s="36"/>
      <c r="C43" s="36"/>
      <c r="D43" s="36"/>
      <c r="E43" s="36"/>
      <c r="F43" s="36"/>
      <c r="G43" s="36"/>
    </row>
    <row r="44" spans="1:7" x14ac:dyDescent="0.2">
      <c r="A44" s="189" t="s">
        <v>289</v>
      </c>
      <c r="B44" s="36"/>
      <c r="C44" s="36"/>
      <c r="D44" s="36"/>
      <c r="E44" s="36"/>
      <c r="F44" s="36"/>
      <c r="G44" s="36"/>
    </row>
    <row r="45" spans="1:7" x14ac:dyDescent="0.2">
      <c r="A45" s="189" t="s">
        <v>290</v>
      </c>
      <c r="B45" s="36"/>
      <c r="C45" s="36"/>
      <c r="D45" s="36"/>
      <c r="E45" s="36"/>
      <c r="F45" s="36"/>
      <c r="G45" s="36"/>
    </row>
    <row r="46" spans="1:7" x14ac:dyDescent="0.2">
      <c r="A46" s="189" t="s">
        <v>119</v>
      </c>
      <c r="B46" s="36"/>
      <c r="C46" s="36"/>
      <c r="D46" s="36"/>
      <c r="E46" s="36"/>
      <c r="F46" s="36"/>
      <c r="G46" s="36"/>
    </row>
    <row r="47" spans="1:7" ht="14.45" customHeight="1" x14ac:dyDescent="0.2">
      <c r="A47" s="36"/>
      <c r="B47" s="36"/>
      <c r="C47" s="36"/>
      <c r="D47" s="36"/>
      <c r="E47" s="36"/>
      <c r="F47" s="36"/>
      <c r="G47" s="36"/>
    </row>
    <row r="48" spans="1:7" x14ac:dyDescent="0.2">
      <c r="A48" s="51" t="s">
        <v>251</v>
      </c>
      <c r="B48" s="36"/>
      <c r="C48" s="36"/>
      <c r="D48" s="36"/>
      <c r="E48" s="36"/>
      <c r="F48" s="36"/>
      <c r="G48" s="36"/>
    </row>
    <row r="49" spans="1:7" x14ac:dyDescent="0.2">
      <c r="A49" s="189" t="s">
        <v>259</v>
      </c>
      <c r="B49" s="36"/>
      <c r="C49" s="36"/>
      <c r="D49" s="36"/>
      <c r="E49" s="36"/>
      <c r="F49" s="36"/>
      <c r="G49" s="36"/>
    </row>
    <row r="50" spans="1:7" x14ac:dyDescent="0.2">
      <c r="A50" s="189" t="s">
        <v>260</v>
      </c>
      <c r="B50" s="36"/>
      <c r="C50" s="36"/>
      <c r="D50" s="36"/>
      <c r="E50" s="36"/>
      <c r="F50" s="36"/>
      <c r="G50" s="36"/>
    </row>
    <row r="51" spans="1:7" x14ac:dyDescent="0.2">
      <c r="A51" s="189" t="s">
        <v>261</v>
      </c>
      <c r="B51" s="36"/>
      <c r="C51" s="36"/>
      <c r="D51" s="36"/>
      <c r="E51" s="36"/>
      <c r="F51" s="36"/>
      <c r="G51" s="36"/>
    </row>
    <row r="52" spans="1:7" x14ac:dyDescent="0.2">
      <c r="A52" s="189" t="s">
        <v>262</v>
      </c>
      <c r="B52" s="36"/>
      <c r="C52" s="36"/>
      <c r="D52" s="36"/>
      <c r="E52" s="36"/>
      <c r="F52" s="36"/>
      <c r="G52" s="36"/>
    </row>
    <row r="53" spans="1:7" ht="14.45" customHeight="1" x14ac:dyDescent="0.2">
      <c r="A53" s="36"/>
      <c r="B53" s="36"/>
      <c r="C53" s="36"/>
      <c r="D53" s="36"/>
      <c r="E53" s="36"/>
      <c r="F53" s="36"/>
      <c r="G53" s="36"/>
    </row>
    <row r="54" spans="1:7" ht="15" x14ac:dyDescent="0.25">
      <c r="A54" s="890"/>
    </row>
    <row r="55" spans="1:7" x14ac:dyDescent="0.2">
      <c r="A55" s="891"/>
    </row>
    <row r="56" spans="1:7" x14ac:dyDescent="0.2">
      <c r="A56" s="17"/>
    </row>
    <row r="57" spans="1:7" x14ac:dyDescent="0.2">
      <c r="A57" s="17"/>
    </row>
    <row r="58" spans="1:7" x14ac:dyDescent="0.2">
      <c r="A58" s="17"/>
    </row>
  </sheetData>
  <printOptions horizontalCentered="1"/>
  <pageMargins left="0.59055118110236227" right="0.59055118110236227" top="0.39370078740157483" bottom="0.39370078740157483" header="0.31496062992125984" footer="0.31496062992125984"/>
  <pageSetup paperSize="9" firstPageNumber="3" orientation="portrait" useFirstPageNumber="1"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92D050"/>
  </sheetPr>
  <dimension ref="A1:AC98"/>
  <sheetViews>
    <sheetView tabSelected="1" zoomScaleNormal="100" zoomScaleSheetLayoutView="70" workbookViewId="0">
      <pane xSplit="1" ySplit="8" topLeftCell="B9"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2.75" x14ac:dyDescent="0.2"/>
  <cols>
    <col min="1" max="1" width="6.5703125" customWidth="1"/>
    <col min="2" max="2" width="11.42578125" customWidth="1"/>
    <col min="3" max="3" width="10.5703125" customWidth="1"/>
    <col min="4" max="4" width="6.5703125" bestFit="1" customWidth="1"/>
    <col min="5" max="5" width="8.5703125" customWidth="1"/>
    <col min="6" max="6" width="8.42578125" customWidth="1"/>
    <col min="7" max="7" width="8.5703125" customWidth="1"/>
    <col min="8" max="8" width="10.5703125" customWidth="1"/>
    <col min="9" max="9" width="9.42578125" customWidth="1"/>
    <col min="10" max="10" width="8.28515625" customWidth="1"/>
    <col min="11" max="11" width="7.28515625" customWidth="1"/>
    <col min="12" max="12" width="8.85546875" customWidth="1"/>
    <col min="13" max="13" width="5.42578125" customWidth="1"/>
    <col min="14" max="14" width="8" customWidth="1"/>
    <col min="15" max="15" width="6.85546875" customWidth="1"/>
    <col min="16" max="16" width="8.28515625" customWidth="1"/>
    <col min="17" max="17" width="8.5703125" customWidth="1"/>
    <col min="18" max="18" width="8.85546875" customWidth="1"/>
    <col min="19" max="19" width="6.85546875" customWidth="1"/>
    <col min="20" max="20" width="7.28515625" customWidth="1"/>
    <col min="21" max="21" width="6.85546875" customWidth="1"/>
    <col min="22" max="22" width="7.28515625" customWidth="1"/>
    <col min="23" max="24" width="8.42578125" customWidth="1"/>
    <col min="25" max="25" width="7.5703125" customWidth="1"/>
  </cols>
  <sheetData>
    <row r="1" spans="1:29" x14ac:dyDescent="0.2">
      <c r="A1" s="809">
        <v>45657</v>
      </c>
      <c r="B1" s="36"/>
      <c r="C1" s="36"/>
      <c r="D1" s="36"/>
      <c r="E1" s="36"/>
      <c r="F1" s="36"/>
      <c r="G1" s="36"/>
      <c r="H1" s="36"/>
      <c r="I1" s="36"/>
      <c r="J1" s="36"/>
      <c r="K1" s="36"/>
      <c r="L1" s="36"/>
      <c r="M1" s="36"/>
      <c r="N1" s="36"/>
      <c r="O1" s="36"/>
      <c r="P1" s="36"/>
      <c r="Q1" s="36"/>
      <c r="R1" s="36"/>
      <c r="S1" s="36"/>
      <c r="T1" s="36"/>
      <c r="U1" s="36"/>
      <c r="V1" s="36"/>
      <c r="W1" s="36"/>
      <c r="X1" s="36"/>
      <c r="Y1" s="820" t="s">
        <v>429</v>
      </c>
    </row>
    <row r="2" spans="1:29" ht="15.75" x14ac:dyDescent="0.25">
      <c r="A2" s="37" t="s">
        <v>546</v>
      </c>
      <c r="B2" s="36"/>
      <c r="C2" s="36"/>
      <c r="D2" s="36"/>
      <c r="E2" s="36"/>
      <c r="F2" s="36"/>
      <c r="G2" s="36"/>
      <c r="H2" s="36"/>
      <c r="I2" s="36"/>
      <c r="J2" s="36"/>
      <c r="K2" s="36"/>
      <c r="L2" s="36"/>
      <c r="M2" s="36"/>
      <c r="N2" s="36"/>
      <c r="O2" s="36"/>
      <c r="P2" s="36"/>
      <c r="Q2" s="36"/>
      <c r="R2" s="36"/>
      <c r="S2" s="36"/>
      <c r="T2" s="36"/>
      <c r="U2" s="36"/>
      <c r="V2" s="36"/>
      <c r="W2" s="36"/>
      <c r="X2" s="36"/>
      <c r="Y2" s="36"/>
    </row>
    <row r="3" spans="1:29" x14ac:dyDescent="0.2">
      <c r="A3" s="36" t="s">
        <v>184</v>
      </c>
      <c r="B3" s="36"/>
      <c r="C3" s="36"/>
      <c r="D3" s="36"/>
      <c r="E3" s="36"/>
      <c r="F3" s="36"/>
      <c r="G3" s="36"/>
      <c r="H3" s="36"/>
      <c r="I3" s="36"/>
      <c r="J3" s="36"/>
      <c r="K3" s="36"/>
      <c r="L3" s="36"/>
      <c r="M3" s="36"/>
      <c r="N3" s="36"/>
      <c r="O3" s="36"/>
      <c r="P3" s="36"/>
      <c r="Q3" s="36"/>
      <c r="R3" s="36"/>
      <c r="S3" s="36"/>
      <c r="T3" s="36"/>
      <c r="U3" s="36"/>
      <c r="V3" s="36"/>
      <c r="W3" s="36"/>
      <c r="X3" s="36"/>
      <c r="Y3" s="48" t="s">
        <v>428</v>
      </c>
    </row>
    <row r="4" spans="1:29" x14ac:dyDescent="0.2">
      <c r="A4" s="36"/>
      <c r="B4" s="815">
        <v>5</v>
      </c>
      <c r="C4" s="815">
        <v>6</v>
      </c>
      <c r="D4" s="815">
        <v>7</v>
      </c>
      <c r="E4" s="815">
        <v>8</v>
      </c>
      <c r="F4" s="815">
        <v>9</v>
      </c>
      <c r="G4" s="815">
        <v>10</v>
      </c>
      <c r="H4" s="815">
        <v>11</v>
      </c>
      <c r="I4" s="815">
        <v>12</v>
      </c>
      <c r="J4" s="815">
        <v>13</v>
      </c>
      <c r="K4" s="815">
        <v>14</v>
      </c>
      <c r="L4" s="815">
        <v>15</v>
      </c>
      <c r="M4" s="815">
        <v>16</v>
      </c>
      <c r="N4" s="815">
        <v>17</v>
      </c>
      <c r="O4" s="815">
        <v>18</v>
      </c>
      <c r="P4" s="815">
        <v>19</v>
      </c>
      <c r="Q4" s="815">
        <v>20</v>
      </c>
      <c r="R4" s="815">
        <v>21</v>
      </c>
      <c r="S4" s="815">
        <v>22</v>
      </c>
      <c r="T4" s="815">
        <v>23</v>
      </c>
      <c r="U4" s="815">
        <v>24</v>
      </c>
      <c r="V4" s="815">
        <v>25</v>
      </c>
      <c r="W4" s="815">
        <v>26</v>
      </c>
      <c r="X4" s="815">
        <v>27</v>
      </c>
      <c r="Y4" s="815">
        <v>28</v>
      </c>
    </row>
    <row r="5" spans="1:29" s="253" customFormat="1" ht="30.6" customHeight="1" x14ac:dyDescent="0.25">
      <c r="A5" s="142" t="s">
        <v>183</v>
      </c>
      <c r="B5" s="144" t="s">
        <v>108</v>
      </c>
      <c r="C5" s="212" t="s">
        <v>358</v>
      </c>
      <c r="D5" s="140" t="s">
        <v>455</v>
      </c>
      <c r="E5" s="1034" t="s">
        <v>343</v>
      </c>
      <c r="F5" s="1042"/>
      <c r="G5" s="1042"/>
      <c r="H5" s="1035"/>
      <c r="I5" s="1034" t="s">
        <v>344</v>
      </c>
      <c r="J5" s="1042"/>
      <c r="K5" s="1042"/>
      <c r="L5" s="1035"/>
      <c r="M5" s="1034" t="s">
        <v>345</v>
      </c>
      <c r="N5" s="1035"/>
      <c r="O5" s="1034" t="s">
        <v>107</v>
      </c>
      <c r="P5" s="1035"/>
      <c r="Q5" s="1034" t="s">
        <v>179</v>
      </c>
      <c r="R5" s="1042"/>
      <c r="S5" s="1042"/>
      <c r="T5" s="1042"/>
      <c r="U5" s="1035"/>
      <c r="V5" s="1034" t="s">
        <v>227</v>
      </c>
      <c r="W5" s="1035"/>
      <c r="X5" s="1036" t="s">
        <v>346</v>
      </c>
      <c r="Y5" s="1036" t="s">
        <v>454</v>
      </c>
    </row>
    <row r="6" spans="1:29" s="253" customFormat="1" ht="44.45" customHeight="1" x14ac:dyDescent="0.25">
      <c r="A6" s="659"/>
      <c r="B6" s="139"/>
      <c r="C6" s="213"/>
      <c r="D6" s="209"/>
      <c r="E6" s="1036" t="s">
        <v>342</v>
      </c>
      <c r="F6" s="1036" t="s">
        <v>347</v>
      </c>
      <c r="G6" s="1036" t="s">
        <v>106</v>
      </c>
      <c r="H6" s="1043" t="s">
        <v>432</v>
      </c>
      <c r="I6" s="1040" t="s">
        <v>348</v>
      </c>
      <c r="J6" s="1040"/>
      <c r="K6" s="1039" t="s">
        <v>349</v>
      </c>
      <c r="L6" s="1039" t="s">
        <v>350</v>
      </c>
      <c r="M6" s="1039" t="s">
        <v>348</v>
      </c>
      <c r="N6" s="1039" t="s">
        <v>351</v>
      </c>
      <c r="O6" s="1040" t="s">
        <v>352</v>
      </c>
      <c r="P6" s="1040" t="s">
        <v>359</v>
      </c>
      <c r="Q6" s="1041" t="s">
        <v>353</v>
      </c>
      <c r="R6" s="1039" t="s">
        <v>354</v>
      </c>
      <c r="S6" s="1039" t="s">
        <v>355</v>
      </c>
      <c r="T6" s="1039" t="s">
        <v>356</v>
      </c>
      <c r="U6" s="1039" t="s">
        <v>451</v>
      </c>
      <c r="V6" s="1040" t="s">
        <v>452</v>
      </c>
      <c r="W6" s="1040" t="s">
        <v>453</v>
      </c>
      <c r="X6" s="1037"/>
      <c r="Y6" s="1037"/>
    </row>
    <row r="7" spans="1:29" s="4" customFormat="1" ht="82.15" customHeight="1" x14ac:dyDescent="0.25">
      <c r="A7" s="257"/>
      <c r="B7" s="371"/>
      <c r="C7" s="255"/>
      <c r="D7" s="256"/>
      <c r="E7" s="1038"/>
      <c r="F7" s="1038"/>
      <c r="G7" s="1038"/>
      <c r="H7" s="1044"/>
      <c r="I7" s="660" t="s">
        <v>433</v>
      </c>
      <c r="J7" s="660" t="s">
        <v>357</v>
      </c>
      <c r="K7" s="1039"/>
      <c r="L7" s="1039"/>
      <c r="M7" s="1039"/>
      <c r="N7" s="1039"/>
      <c r="O7" s="1040"/>
      <c r="P7" s="1040"/>
      <c r="Q7" s="1041"/>
      <c r="R7" s="1039"/>
      <c r="S7" s="1039"/>
      <c r="T7" s="1039"/>
      <c r="U7" s="1039"/>
      <c r="V7" s="1040"/>
      <c r="W7" s="1040"/>
      <c r="X7" s="1038"/>
      <c r="Y7" s="1038"/>
    </row>
    <row r="8" spans="1:29" s="4" customFormat="1" ht="12.6" customHeight="1" x14ac:dyDescent="0.2">
      <c r="A8" s="260"/>
      <c r="B8" s="258" t="s">
        <v>207</v>
      </c>
      <c r="C8" s="258" t="s">
        <v>207</v>
      </c>
      <c r="D8" s="258" t="s">
        <v>207</v>
      </c>
      <c r="E8" s="258" t="s">
        <v>207</v>
      </c>
      <c r="F8" s="258" t="s">
        <v>207</v>
      </c>
      <c r="G8" s="258" t="s">
        <v>207</v>
      </c>
      <c r="H8" s="258" t="s">
        <v>207</v>
      </c>
      <c r="I8" s="258" t="s">
        <v>207</v>
      </c>
      <c r="J8" s="258" t="s">
        <v>207</v>
      </c>
      <c r="K8" s="258" t="s">
        <v>207</v>
      </c>
      <c r="L8" s="258" t="s">
        <v>207</v>
      </c>
      <c r="M8" s="258" t="s">
        <v>207</v>
      </c>
      <c r="N8" s="258" t="s">
        <v>207</v>
      </c>
      <c r="O8" s="258" t="s">
        <v>207</v>
      </c>
      <c r="P8" s="258" t="s">
        <v>207</v>
      </c>
      <c r="Q8" s="258" t="s">
        <v>207</v>
      </c>
      <c r="R8" s="258" t="s">
        <v>207</v>
      </c>
      <c r="S8" s="259" t="s">
        <v>207</v>
      </c>
      <c r="T8" s="258" t="s">
        <v>207</v>
      </c>
      <c r="U8" s="259" t="s">
        <v>207</v>
      </c>
      <c r="V8" s="258" t="s">
        <v>207</v>
      </c>
      <c r="W8" s="259" t="s">
        <v>207</v>
      </c>
      <c r="X8" s="258" t="s">
        <v>207</v>
      </c>
      <c r="Y8" s="258"/>
    </row>
    <row r="9" spans="1:29" s="4" customFormat="1" ht="5.0999999999999996" customHeight="1" x14ac:dyDescent="0.2">
      <c r="A9" s="49"/>
      <c r="B9" s="49"/>
      <c r="C9" s="49"/>
      <c r="D9" s="61"/>
      <c r="E9" s="224"/>
      <c r="F9" s="250"/>
      <c r="G9" s="250"/>
      <c r="H9" s="251"/>
      <c r="I9" s="41"/>
      <c r="J9" s="224"/>
      <c r="K9" s="41"/>
      <c r="L9" s="41"/>
      <c r="M9" s="41"/>
      <c r="N9" s="41"/>
      <c r="O9" s="49"/>
      <c r="P9" s="41"/>
      <c r="Q9" s="49"/>
      <c r="R9" s="49"/>
      <c r="S9" s="49"/>
      <c r="T9" s="49"/>
      <c r="U9" s="61"/>
      <c r="V9" s="49"/>
      <c r="W9" s="41"/>
      <c r="X9" s="49"/>
      <c r="Y9" s="49"/>
      <c r="Z9" s="616"/>
    </row>
    <row r="10" spans="1:29" s="7" customFormat="1" ht="13.15" customHeight="1" x14ac:dyDescent="0.2">
      <c r="A10" s="68">
        <v>10</v>
      </c>
      <c r="B10" s="106">
        <v>605</v>
      </c>
      <c r="C10" s="106">
        <v>390</v>
      </c>
      <c r="D10" s="106">
        <v>220</v>
      </c>
      <c r="E10" s="106">
        <v>10</v>
      </c>
      <c r="F10" s="50">
        <v>0</v>
      </c>
      <c r="G10" s="50">
        <v>10</v>
      </c>
      <c r="H10" s="50">
        <v>5</v>
      </c>
      <c r="I10" s="106">
        <v>15</v>
      </c>
      <c r="J10" s="50">
        <v>25</v>
      </c>
      <c r="K10" s="50">
        <v>15</v>
      </c>
      <c r="L10" s="50">
        <v>40</v>
      </c>
      <c r="M10" s="106">
        <v>0</v>
      </c>
      <c r="N10" s="50">
        <v>0</v>
      </c>
      <c r="O10" s="106">
        <v>0</v>
      </c>
      <c r="P10" s="50">
        <v>0</v>
      </c>
      <c r="Q10" s="106">
        <v>0</v>
      </c>
      <c r="R10" s="50">
        <v>10</v>
      </c>
      <c r="S10" s="50">
        <v>65</v>
      </c>
      <c r="T10" s="50">
        <v>5</v>
      </c>
      <c r="U10" s="50">
        <v>10</v>
      </c>
      <c r="V10" s="106">
        <v>0</v>
      </c>
      <c r="W10" s="50">
        <v>0</v>
      </c>
      <c r="X10" s="667">
        <v>0</v>
      </c>
      <c r="Y10" s="38">
        <v>0</v>
      </c>
      <c r="Z10" s="616"/>
      <c r="AA10" s="616"/>
      <c r="AB10" s="616"/>
      <c r="AC10" s="616"/>
    </row>
    <row r="11" spans="1:29" s="7" customFormat="1" ht="13.15" customHeight="1" x14ac:dyDescent="0.2">
      <c r="A11" s="68">
        <v>11</v>
      </c>
      <c r="B11" s="106">
        <v>1315</v>
      </c>
      <c r="C11" s="106">
        <v>705</v>
      </c>
      <c r="D11" s="106">
        <v>610</v>
      </c>
      <c r="E11" s="106">
        <v>35</v>
      </c>
      <c r="F11" s="50">
        <v>10</v>
      </c>
      <c r="G11" s="50">
        <v>40</v>
      </c>
      <c r="H11" s="50">
        <v>20</v>
      </c>
      <c r="I11" s="106">
        <v>35</v>
      </c>
      <c r="J11" s="50">
        <v>30</v>
      </c>
      <c r="K11" s="50">
        <v>40</v>
      </c>
      <c r="L11" s="50">
        <v>25</v>
      </c>
      <c r="M11" s="106">
        <v>15</v>
      </c>
      <c r="N11" s="50">
        <v>0</v>
      </c>
      <c r="O11" s="106">
        <v>40</v>
      </c>
      <c r="P11" s="50">
        <v>30</v>
      </c>
      <c r="Q11" s="106">
        <v>5</v>
      </c>
      <c r="R11" s="50">
        <v>30</v>
      </c>
      <c r="S11" s="50">
        <v>170</v>
      </c>
      <c r="T11" s="50">
        <v>5</v>
      </c>
      <c r="U11" s="50">
        <v>30</v>
      </c>
      <c r="V11" s="106">
        <v>10</v>
      </c>
      <c r="W11" s="50">
        <v>40</v>
      </c>
      <c r="X11" s="667">
        <v>0</v>
      </c>
      <c r="Y11" s="724">
        <v>0</v>
      </c>
      <c r="Z11" s="616"/>
      <c r="AA11" s="616"/>
      <c r="AB11" s="616"/>
      <c r="AC11" s="616"/>
    </row>
    <row r="12" spans="1:29" s="7" customFormat="1" ht="13.15" customHeight="1" x14ac:dyDescent="0.2">
      <c r="A12" s="68">
        <v>12</v>
      </c>
      <c r="B12" s="106">
        <v>2545</v>
      </c>
      <c r="C12" s="106">
        <v>1615</v>
      </c>
      <c r="D12" s="106">
        <v>935</v>
      </c>
      <c r="E12" s="106">
        <v>50</v>
      </c>
      <c r="F12" s="50">
        <v>25</v>
      </c>
      <c r="G12" s="50">
        <v>45</v>
      </c>
      <c r="H12" s="50">
        <v>125</v>
      </c>
      <c r="I12" s="106">
        <v>40</v>
      </c>
      <c r="J12" s="50">
        <v>70</v>
      </c>
      <c r="K12" s="50">
        <v>65</v>
      </c>
      <c r="L12" s="50">
        <v>90</v>
      </c>
      <c r="M12" s="106">
        <v>25</v>
      </c>
      <c r="N12" s="50">
        <v>5</v>
      </c>
      <c r="O12" s="106">
        <v>20</v>
      </c>
      <c r="P12" s="50">
        <v>25</v>
      </c>
      <c r="Q12" s="106">
        <v>0</v>
      </c>
      <c r="R12" s="50">
        <v>55</v>
      </c>
      <c r="S12" s="50">
        <v>210</v>
      </c>
      <c r="T12" s="50">
        <v>15</v>
      </c>
      <c r="U12" s="50">
        <v>30</v>
      </c>
      <c r="V12" s="106">
        <v>10</v>
      </c>
      <c r="W12" s="50">
        <v>30</v>
      </c>
      <c r="X12" s="667">
        <v>0</v>
      </c>
      <c r="Y12" s="724">
        <v>5</v>
      </c>
      <c r="Z12" s="616"/>
      <c r="AA12" s="616"/>
      <c r="AB12" s="616"/>
      <c r="AC12" s="616"/>
    </row>
    <row r="13" spans="1:29" s="7" customFormat="1" ht="13.15" customHeight="1" x14ac:dyDescent="0.2">
      <c r="A13" s="68">
        <v>13</v>
      </c>
      <c r="B13" s="106">
        <v>380</v>
      </c>
      <c r="C13" s="106">
        <v>250</v>
      </c>
      <c r="D13" s="106">
        <v>130</v>
      </c>
      <c r="E13" s="106">
        <v>15</v>
      </c>
      <c r="F13" s="50">
        <v>0</v>
      </c>
      <c r="G13" s="50">
        <v>5</v>
      </c>
      <c r="H13" s="50">
        <v>15</v>
      </c>
      <c r="I13" s="106">
        <v>5</v>
      </c>
      <c r="J13" s="50">
        <v>0</v>
      </c>
      <c r="K13" s="50">
        <v>15</v>
      </c>
      <c r="L13" s="50">
        <v>5</v>
      </c>
      <c r="M13" s="106">
        <v>5</v>
      </c>
      <c r="N13" s="50">
        <v>0</v>
      </c>
      <c r="O13" s="106">
        <v>5</v>
      </c>
      <c r="P13" s="50">
        <v>0</v>
      </c>
      <c r="Q13" s="106">
        <v>0</v>
      </c>
      <c r="R13" s="50">
        <v>10</v>
      </c>
      <c r="S13" s="50">
        <v>10</v>
      </c>
      <c r="T13" s="50">
        <v>5</v>
      </c>
      <c r="U13" s="50">
        <v>10</v>
      </c>
      <c r="V13" s="106">
        <v>0</v>
      </c>
      <c r="W13" s="50">
        <v>15</v>
      </c>
      <c r="X13" s="667">
        <v>0</v>
      </c>
      <c r="Y13" s="38">
        <v>0</v>
      </c>
      <c r="Z13" s="616"/>
      <c r="AA13" s="616"/>
      <c r="AB13" s="616"/>
      <c r="AC13" s="616"/>
    </row>
    <row r="14" spans="1:29" s="7" customFormat="1" ht="13.15" customHeight="1" x14ac:dyDescent="0.2">
      <c r="A14" s="68">
        <v>14</v>
      </c>
      <c r="B14" s="106">
        <v>2725</v>
      </c>
      <c r="C14" s="106">
        <v>1715</v>
      </c>
      <c r="D14" s="106">
        <v>1015</v>
      </c>
      <c r="E14" s="106">
        <v>70</v>
      </c>
      <c r="F14" s="50">
        <v>35</v>
      </c>
      <c r="G14" s="50">
        <v>65</v>
      </c>
      <c r="H14" s="50">
        <v>110</v>
      </c>
      <c r="I14" s="106">
        <v>70</v>
      </c>
      <c r="J14" s="50">
        <v>85</v>
      </c>
      <c r="K14" s="50">
        <v>80</v>
      </c>
      <c r="L14" s="50">
        <v>95</v>
      </c>
      <c r="M14" s="106">
        <v>40</v>
      </c>
      <c r="N14" s="50">
        <v>5</v>
      </c>
      <c r="O14" s="106">
        <v>30</v>
      </c>
      <c r="P14" s="50">
        <v>25</v>
      </c>
      <c r="Q14" s="106">
        <v>10</v>
      </c>
      <c r="R14" s="50">
        <v>30</v>
      </c>
      <c r="S14" s="50">
        <v>165</v>
      </c>
      <c r="T14" s="50">
        <v>25</v>
      </c>
      <c r="U14" s="50">
        <v>25</v>
      </c>
      <c r="V14" s="106">
        <v>10</v>
      </c>
      <c r="W14" s="50">
        <v>35</v>
      </c>
      <c r="X14" s="667">
        <v>0</v>
      </c>
      <c r="Y14" s="724">
        <v>5</v>
      </c>
      <c r="Z14" s="616"/>
      <c r="AA14" s="616"/>
      <c r="AB14" s="616"/>
      <c r="AC14" s="616"/>
    </row>
    <row r="15" spans="1:29" s="7" customFormat="1" ht="13.15" customHeight="1" x14ac:dyDescent="0.2">
      <c r="A15" s="68">
        <v>15</v>
      </c>
      <c r="B15" s="106">
        <v>1200</v>
      </c>
      <c r="C15" s="106">
        <v>1090</v>
      </c>
      <c r="D15" s="106">
        <v>105</v>
      </c>
      <c r="E15" s="106">
        <v>10</v>
      </c>
      <c r="F15" s="50">
        <v>0</v>
      </c>
      <c r="G15" s="50">
        <v>0</v>
      </c>
      <c r="H15" s="50">
        <v>5</v>
      </c>
      <c r="I15" s="106">
        <v>20</v>
      </c>
      <c r="J15" s="50">
        <v>30</v>
      </c>
      <c r="K15" s="50">
        <v>20</v>
      </c>
      <c r="L15" s="50">
        <v>5</v>
      </c>
      <c r="M15" s="106">
        <v>5</v>
      </c>
      <c r="N15" s="50">
        <v>0</v>
      </c>
      <c r="O15" s="106">
        <v>0</v>
      </c>
      <c r="P15" s="50">
        <v>0</v>
      </c>
      <c r="Q15" s="106">
        <v>0</v>
      </c>
      <c r="R15" s="50">
        <v>0</v>
      </c>
      <c r="S15" s="50">
        <v>5</v>
      </c>
      <c r="T15" s="50">
        <v>0</v>
      </c>
      <c r="U15" s="50">
        <v>0</v>
      </c>
      <c r="V15" s="106">
        <v>5</v>
      </c>
      <c r="W15" s="50">
        <v>0</v>
      </c>
      <c r="X15" s="667">
        <v>0</v>
      </c>
      <c r="Y15" s="724">
        <v>0</v>
      </c>
      <c r="Z15" s="616"/>
      <c r="AA15" s="616"/>
      <c r="AB15" s="616"/>
      <c r="AC15" s="616"/>
    </row>
    <row r="16" spans="1:29" s="7" customFormat="1" ht="13.15" customHeight="1" x14ac:dyDescent="0.2">
      <c r="A16" s="68">
        <v>16</v>
      </c>
      <c r="B16" s="106">
        <v>2980</v>
      </c>
      <c r="C16" s="106">
        <v>2535</v>
      </c>
      <c r="D16" s="106">
        <v>445</v>
      </c>
      <c r="E16" s="106">
        <v>30</v>
      </c>
      <c r="F16" s="50">
        <v>5</v>
      </c>
      <c r="G16" s="50">
        <v>20</v>
      </c>
      <c r="H16" s="50">
        <v>40</v>
      </c>
      <c r="I16" s="106">
        <v>40</v>
      </c>
      <c r="J16" s="50">
        <v>55</v>
      </c>
      <c r="K16" s="50">
        <v>50</v>
      </c>
      <c r="L16" s="50">
        <v>30</v>
      </c>
      <c r="M16" s="106">
        <v>40</v>
      </c>
      <c r="N16" s="50">
        <v>0</v>
      </c>
      <c r="O16" s="106">
        <v>5</v>
      </c>
      <c r="P16" s="50">
        <v>10</v>
      </c>
      <c r="Q16" s="106">
        <v>0</v>
      </c>
      <c r="R16" s="50">
        <v>15</v>
      </c>
      <c r="S16" s="50">
        <v>40</v>
      </c>
      <c r="T16" s="50">
        <v>30</v>
      </c>
      <c r="U16" s="50">
        <v>10</v>
      </c>
      <c r="V16" s="106">
        <v>5</v>
      </c>
      <c r="W16" s="50">
        <v>15</v>
      </c>
      <c r="X16" s="667">
        <v>0</v>
      </c>
      <c r="Y16" s="38">
        <v>0</v>
      </c>
      <c r="Z16" s="616"/>
      <c r="AA16" s="616"/>
      <c r="AB16" s="616"/>
      <c r="AC16" s="616"/>
    </row>
    <row r="17" spans="1:29" s="7" customFormat="1" ht="13.15" customHeight="1" x14ac:dyDescent="0.2">
      <c r="A17" s="68">
        <v>17</v>
      </c>
      <c r="B17" s="106">
        <v>3715</v>
      </c>
      <c r="C17" s="106">
        <v>2695</v>
      </c>
      <c r="D17" s="106">
        <v>1025</v>
      </c>
      <c r="E17" s="106">
        <v>50</v>
      </c>
      <c r="F17" s="50">
        <v>70</v>
      </c>
      <c r="G17" s="50">
        <v>130</v>
      </c>
      <c r="H17" s="50">
        <v>35</v>
      </c>
      <c r="I17" s="106">
        <v>70</v>
      </c>
      <c r="J17" s="50">
        <v>140</v>
      </c>
      <c r="K17" s="50">
        <v>95</v>
      </c>
      <c r="L17" s="50">
        <v>85</v>
      </c>
      <c r="M17" s="106">
        <v>25</v>
      </c>
      <c r="N17" s="50">
        <v>0</v>
      </c>
      <c r="O17" s="106">
        <v>30</v>
      </c>
      <c r="P17" s="50">
        <v>40</v>
      </c>
      <c r="Q17" s="106">
        <v>10</v>
      </c>
      <c r="R17" s="50">
        <v>40</v>
      </c>
      <c r="S17" s="50">
        <v>140</v>
      </c>
      <c r="T17" s="50">
        <v>20</v>
      </c>
      <c r="U17" s="50">
        <v>20</v>
      </c>
      <c r="V17" s="106">
        <v>5</v>
      </c>
      <c r="W17" s="50">
        <v>15</v>
      </c>
      <c r="X17" s="667">
        <v>0</v>
      </c>
      <c r="Y17" s="38">
        <v>0</v>
      </c>
      <c r="Z17" s="616"/>
      <c r="AA17" s="616"/>
      <c r="AB17" s="616"/>
      <c r="AC17" s="616"/>
    </row>
    <row r="18" spans="1:29" s="7" customFormat="1" ht="13.15" customHeight="1" x14ac:dyDescent="0.2">
      <c r="A18" s="68">
        <v>21</v>
      </c>
      <c r="B18" s="106">
        <v>1815</v>
      </c>
      <c r="C18" s="106">
        <v>1215</v>
      </c>
      <c r="D18" s="106">
        <v>600</v>
      </c>
      <c r="E18" s="106">
        <v>25</v>
      </c>
      <c r="F18" s="50">
        <v>15</v>
      </c>
      <c r="G18" s="50">
        <v>45</v>
      </c>
      <c r="H18" s="50">
        <v>35</v>
      </c>
      <c r="I18" s="106">
        <v>55</v>
      </c>
      <c r="J18" s="50">
        <v>70</v>
      </c>
      <c r="K18" s="50">
        <v>25</v>
      </c>
      <c r="L18" s="50">
        <v>85</v>
      </c>
      <c r="M18" s="106">
        <v>15</v>
      </c>
      <c r="N18" s="50">
        <v>5</v>
      </c>
      <c r="O18" s="106">
        <v>15</v>
      </c>
      <c r="P18" s="50">
        <v>10</v>
      </c>
      <c r="Q18" s="106">
        <v>5</v>
      </c>
      <c r="R18" s="50">
        <v>35</v>
      </c>
      <c r="S18" s="50">
        <v>135</v>
      </c>
      <c r="T18" s="50">
        <v>5</v>
      </c>
      <c r="U18" s="50">
        <v>15</v>
      </c>
      <c r="V18" s="106">
        <v>0</v>
      </c>
      <c r="W18" s="50">
        <v>5</v>
      </c>
      <c r="X18" s="667">
        <v>0</v>
      </c>
      <c r="Y18" s="724">
        <v>0</v>
      </c>
      <c r="Z18" s="616"/>
      <c r="AA18" s="616"/>
      <c r="AB18" s="616"/>
      <c r="AC18" s="616"/>
    </row>
    <row r="19" spans="1:29" s="7" customFormat="1" ht="13.15" customHeight="1" x14ac:dyDescent="0.2">
      <c r="A19" s="68">
        <v>22</v>
      </c>
      <c r="B19" s="106">
        <v>1615</v>
      </c>
      <c r="C19" s="106">
        <v>1020</v>
      </c>
      <c r="D19" s="106">
        <v>590</v>
      </c>
      <c r="E19" s="106">
        <v>15</v>
      </c>
      <c r="F19" s="50">
        <v>25</v>
      </c>
      <c r="G19" s="50">
        <v>105</v>
      </c>
      <c r="H19" s="50">
        <v>10</v>
      </c>
      <c r="I19" s="106">
        <v>25</v>
      </c>
      <c r="J19" s="50">
        <v>95</v>
      </c>
      <c r="K19" s="50">
        <v>40</v>
      </c>
      <c r="L19" s="50">
        <v>50</v>
      </c>
      <c r="M19" s="106">
        <v>15</v>
      </c>
      <c r="N19" s="50">
        <v>0</v>
      </c>
      <c r="O19" s="106">
        <v>15</v>
      </c>
      <c r="P19" s="50">
        <v>30</v>
      </c>
      <c r="Q19" s="106">
        <v>15</v>
      </c>
      <c r="R19" s="50">
        <v>30</v>
      </c>
      <c r="S19" s="50">
        <v>75</v>
      </c>
      <c r="T19" s="50">
        <v>5</v>
      </c>
      <c r="U19" s="50">
        <v>15</v>
      </c>
      <c r="V19" s="106">
        <v>5</v>
      </c>
      <c r="W19" s="50">
        <v>15</v>
      </c>
      <c r="X19" s="667">
        <v>0</v>
      </c>
      <c r="Y19" s="724">
        <v>5</v>
      </c>
      <c r="Z19" s="616"/>
      <c r="AA19" s="616"/>
      <c r="AB19" s="616"/>
      <c r="AC19" s="616"/>
    </row>
    <row r="20" spans="1:29" s="7" customFormat="1" ht="13.15" customHeight="1" x14ac:dyDescent="0.2">
      <c r="A20" s="68">
        <v>23</v>
      </c>
      <c r="B20" s="106">
        <v>4030</v>
      </c>
      <c r="C20" s="106">
        <v>2265</v>
      </c>
      <c r="D20" s="106">
        <v>1765</v>
      </c>
      <c r="E20" s="106">
        <v>15</v>
      </c>
      <c r="F20" s="50">
        <v>75</v>
      </c>
      <c r="G20" s="50">
        <v>380</v>
      </c>
      <c r="H20" s="50">
        <v>10</v>
      </c>
      <c r="I20" s="106">
        <v>75</v>
      </c>
      <c r="J20" s="50">
        <v>255</v>
      </c>
      <c r="K20" s="50">
        <v>175</v>
      </c>
      <c r="L20" s="50">
        <v>305</v>
      </c>
      <c r="M20" s="106">
        <v>10</v>
      </c>
      <c r="N20" s="50">
        <v>5</v>
      </c>
      <c r="O20" s="106">
        <v>20</v>
      </c>
      <c r="P20" s="50">
        <v>60</v>
      </c>
      <c r="Q20" s="106">
        <v>30</v>
      </c>
      <c r="R20" s="50">
        <v>85</v>
      </c>
      <c r="S20" s="50">
        <v>230</v>
      </c>
      <c r="T20" s="50">
        <v>10</v>
      </c>
      <c r="U20" s="50">
        <v>5</v>
      </c>
      <c r="V20" s="106">
        <v>0</v>
      </c>
      <c r="W20" s="50">
        <v>10</v>
      </c>
      <c r="X20" s="667">
        <v>0</v>
      </c>
      <c r="Y20" s="724">
        <v>10</v>
      </c>
      <c r="Z20" s="616"/>
      <c r="AA20" s="616"/>
      <c r="AB20" s="616"/>
      <c r="AC20" s="616"/>
    </row>
    <row r="21" spans="1:29" s="7" customFormat="1" ht="13.15" customHeight="1" x14ac:dyDescent="0.2">
      <c r="A21" s="68">
        <v>24</v>
      </c>
      <c r="B21" s="106">
        <v>6835</v>
      </c>
      <c r="C21" s="106">
        <v>3725</v>
      </c>
      <c r="D21" s="106">
        <v>3115</v>
      </c>
      <c r="E21" s="106">
        <v>65</v>
      </c>
      <c r="F21" s="50">
        <v>195</v>
      </c>
      <c r="G21" s="50">
        <v>445</v>
      </c>
      <c r="H21" s="50">
        <v>15</v>
      </c>
      <c r="I21" s="106">
        <v>235</v>
      </c>
      <c r="J21" s="50">
        <v>420</v>
      </c>
      <c r="K21" s="50">
        <v>380</v>
      </c>
      <c r="L21" s="50">
        <v>650</v>
      </c>
      <c r="M21" s="106">
        <v>40</v>
      </c>
      <c r="N21" s="50">
        <v>0</v>
      </c>
      <c r="O21" s="106">
        <v>55</v>
      </c>
      <c r="P21" s="50">
        <v>70</v>
      </c>
      <c r="Q21" s="106">
        <v>35</v>
      </c>
      <c r="R21" s="50">
        <v>170</v>
      </c>
      <c r="S21" s="50">
        <v>260</v>
      </c>
      <c r="T21" s="50">
        <v>10</v>
      </c>
      <c r="U21" s="50">
        <v>40</v>
      </c>
      <c r="V21" s="106">
        <v>0</v>
      </c>
      <c r="W21" s="50">
        <v>20</v>
      </c>
      <c r="X21" s="667">
        <v>0</v>
      </c>
      <c r="Y21" s="724">
        <v>10</v>
      </c>
      <c r="Z21" s="616"/>
      <c r="AA21" s="616"/>
      <c r="AB21" s="616"/>
      <c r="AC21" s="616"/>
    </row>
    <row r="22" spans="1:29" s="7" customFormat="1" ht="13.15" customHeight="1" x14ac:dyDescent="0.2">
      <c r="A22" s="68">
        <v>25</v>
      </c>
      <c r="B22" s="106">
        <v>1940</v>
      </c>
      <c r="C22" s="106">
        <v>975</v>
      </c>
      <c r="D22" s="106">
        <v>965</v>
      </c>
      <c r="E22" s="106">
        <v>15</v>
      </c>
      <c r="F22" s="50">
        <v>50</v>
      </c>
      <c r="G22" s="50">
        <v>170</v>
      </c>
      <c r="H22" s="50">
        <v>15</v>
      </c>
      <c r="I22" s="106">
        <v>45</v>
      </c>
      <c r="J22" s="50">
        <v>160</v>
      </c>
      <c r="K22" s="50">
        <v>65</v>
      </c>
      <c r="L22" s="50">
        <v>135</v>
      </c>
      <c r="M22" s="106">
        <v>15</v>
      </c>
      <c r="N22" s="50">
        <v>0</v>
      </c>
      <c r="O22" s="106">
        <v>5</v>
      </c>
      <c r="P22" s="50">
        <v>70</v>
      </c>
      <c r="Q22" s="106">
        <v>10</v>
      </c>
      <c r="R22" s="50">
        <v>45</v>
      </c>
      <c r="S22" s="50">
        <v>120</v>
      </c>
      <c r="T22" s="50">
        <v>5</v>
      </c>
      <c r="U22" s="50">
        <v>25</v>
      </c>
      <c r="V22" s="106">
        <v>0</v>
      </c>
      <c r="W22" s="50">
        <v>0</v>
      </c>
      <c r="X22" s="667">
        <v>0</v>
      </c>
      <c r="Y22" s="724">
        <v>5</v>
      </c>
      <c r="Z22" s="616"/>
      <c r="AA22" s="616"/>
      <c r="AB22" s="616"/>
      <c r="AC22" s="616"/>
    </row>
    <row r="23" spans="1:29" s="7" customFormat="1" ht="13.15" customHeight="1" x14ac:dyDescent="0.2">
      <c r="A23" s="68">
        <v>26</v>
      </c>
      <c r="B23" s="106">
        <v>2815</v>
      </c>
      <c r="C23" s="106">
        <v>1875</v>
      </c>
      <c r="D23" s="106">
        <v>935</v>
      </c>
      <c r="E23" s="106">
        <v>5</v>
      </c>
      <c r="F23" s="50">
        <v>30</v>
      </c>
      <c r="G23" s="50">
        <v>400</v>
      </c>
      <c r="H23" s="50">
        <v>5</v>
      </c>
      <c r="I23" s="106">
        <v>55</v>
      </c>
      <c r="J23" s="50">
        <v>105</v>
      </c>
      <c r="K23" s="50">
        <v>30</v>
      </c>
      <c r="L23" s="50">
        <v>115</v>
      </c>
      <c r="M23" s="106">
        <v>15</v>
      </c>
      <c r="N23" s="50">
        <v>0</v>
      </c>
      <c r="O23" s="106">
        <v>0</v>
      </c>
      <c r="P23" s="50">
        <v>55</v>
      </c>
      <c r="Q23" s="106">
        <v>15</v>
      </c>
      <c r="R23" s="50">
        <v>55</v>
      </c>
      <c r="S23" s="50">
        <v>25</v>
      </c>
      <c r="T23" s="50">
        <v>5</v>
      </c>
      <c r="U23" s="50">
        <v>5</v>
      </c>
      <c r="V23" s="106">
        <v>5</v>
      </c>
      <c r="W23" s="50">
        <v>5</v>
      </c>
      <c r="X23" s="667">
        <v>0</v>
      </c>
      <c r="Y23" s="724">
        <v>10</v>
      </c>
      <c r="Z23" s="616"/>
      <c r="AA23" s="616"/>
      <c r="AB23" s="616"/>
      <c r="AC23" s="616"/>
    </row>
    <row r="24" spans="1:29" s="7" customFormat="1" ht="13.15" customHeight="1" x14ac:dyDescent="0.2">
      <c r="A24" s="68">
        <v>31</v>
      </c>
      <c r="B24" s="106">
        <v>4060</v>
      </c>
      <c r="C24" s="106">
        <v>2555</v>
      </c>
      <c r="D24" s="106">
        <v>1505</v>
      </c>
      <c r="E24" s="106">
        <v>55</v>
      </c>
      <c r="F24" s="50">
        <v>45</v>
      </c>
      <c r="G24" s="50">
        <v>230</v>
      </c>
      <c r="H24" s="50">
        <v>35</v>
      </c>
      <c r="I24" s="106">
        <v>90</v>
      </c>
      <c r="J24" s="50">
        <v>230</v>
      </c>
      <c r="K24" s="50">
        <v>140</v>
      </c>
      <c r="L24" s="50">
        <v>185</v>
      </c>
      <c r="M24" s="106">
        <v>20</v>
      </c>
      <c r="N24" s="50">
        <v>5</v>
      </c>
      <c r="O24" s="106">
        <v>20</v>
      </c>
      <c r="P24" s="50">
        <v>40</v>
      </c>
      <c r="Q24" s="106">
        <v>10</v>
      </c>
      <c r="R24" s="50">
        <v>50</v>
      </c>
      <c r="S24" s="50">
        <v>210</v>
      </c>
      <c r="T24" s="50">
        <v>35</v>
      </c>
      <c r="U24" s="50">
        <v>30</v>
      </c>
      <c r="V24" s="106">
        <v>15</v>
      </c>
      <c r="W24" s="50">
        <v>45</v>
      </c>
      <c r="X24" s="667">
        <v>5</v>
      </c>
      <c r="Y24" s="724">
        <v>5</v>
      </c>
      <c r="Z24" s="616"/>
      <c r="AA24" s="616"/>
      <c r="AB24" s="616"/>
      <c r="AC24" s="616"/>
    </row>
    <row r="25" spans="1:29" s="7" customFormat="1" ht="13.15" customHeight="1" x14ac:dyDescent="0.2">
      <c r="A25" s="68">
        <v>32</v>
      </c>
      <c r="B25" s="106">
        <v>6225</v>
      </c>
      <c r="C25" s="106">
        <v>3895</v>
      </c>
      <c r="D25" s="106">
        <v>2330</v>
      </c>
      <c r="E25" s="106">
        <v>40</v>
      </c>
      <c r="F25" s="50">
        <v>115</v>
      </c>
      <c r="G25" s="50">
        <v>420</v>
      </c>
      <c r="H25" s="50">
        <v>35</v>
      </c>
      <c r="I25" s="106">
        <v>155</v>
      </c>
      <c r="J25" s="50">
        <v>365</v>
      </c>
      <c r="K25" s="50">
        <v>175</v>
      </c>
      <c r="L25" s="50">
        <v>310</v>
      </c>
      <c r="M25" s="106">
        <v>35</v>
      </c>
      <c r="N25" s="50">
        <v>10</v>
      </c>
      <c r="O25" s="106">
        <v>40</v>
      </c>
      <c r="P25" s="50">
        <v>100</v>
      </c>
      <c r="Q25" s="106">
        <v>30</v>
      </c>
      <c r="R25" s="50">
        <v>100</v>
      </c>
      <c r="S25" s="50">
        <v>285</v>
      </c>
      <c r="T25" s="50">
        <v>40</v>
      </c>
      <c r="U25" s="50">
        <v>30</v>
      </c>
      <c r="V25" s="106">
        <v>0</v>
      </c>
      <c r="W25" s="50">
        <v>40</v>
      </c>
      <c r="X25" s="667">
        <v>0</v>
      </c>
      <c r="Y25" s="724">
        <v>5</v>
      </c>
      <c r="Z25" s="616"/>
      <c r="AA25" s="616"/>
      <c r="AB25" s="616"/>
      <c r="AC25" s="616"/>
    </row>
    <row r="26" spans="1:29" s="7" customFormat="1" ht="13.15" customHeight="1" x14ac:dyDescent="0.2">
      <c r="A26" s="68">
        <v>33</v>
      </c>
      <c r="B26" s="106">
        <v>75</v>
      </c>
      <c r="C26" s="106">
        <v>30</v>
      </c>
      <c r="D26" s="106">
        <v>45</v>
      </c>
      <c r="E26" s="106">
        <v>0</v>
      </c>
      <c r="F26" s="50">
        <v>0</v>
      </c>
      <c r="G26" s="50">
        <v>0</v>
      </c>
      <c r="H26" s="50">
        <v>0</v>
      </c>
      <c r="I26" s="106">
        <v>15</v>
      </c>
      <c r="J26" s="50">
        <v>15</v>
      </c>
      <c r="K26" s="50">
        <v>0</v>
      </c>
      <c r="L26" s="50">
        <v>5</v>
      </c>
      <c r="M26" s="106">
        <v>0</v>
      </c>
      <c r="N26" s="50">
        <v>0</v>
      </c>
      <c r="O26" s="106">
        <v>0</v>
      </c>
      <c r="P26" s="50">
        <v>0</v>
      </c>
      <c r="Q26" s="106">
        <v>0</v>
      </c>
      <c r="R26" s="50">
        <v>0</v>
      </c>
      <c r="S26" s="50">
        <v>5</v>
      </c>
      <c r="T26" s="50">
        <v>0</v>
      </c>
      <c r="U26" s="50">
        <v>0</v>
      </c>
      <c r="V26" s="106">
        <v>0</v>
      </c>
      <c r="W26" s="50">
        <v>0</v>
      </c>
      <c r="X26" s="667">
        <v>0</v>
      </c>
      <c r="Y26" s="38">
        <v>0</v>
      </c>
      <c r="Z26" s="616"/>
      <c r="AA26" s="616"/>
      <c r="AB26" s="616"/>
      <c r="AC26" s="616"/>
    </row>
    <row r="27" spans="1:29" s="7" customFormat="1" ht="13.15" customHeight="1" x14ac:dyDescent="0.2">
      <c r="A27" s="68">
        <v>34</v>
      </c>
      <c r="B27" s="106">
        <v>4455</v>
      </c>
      <c r="C27" s="106">
        <v>3395</v>
      </c>
      <c r="D27" s="106">
        <v>1060</v>
      </c>
      <c r="E27" s="106">
        <v>45</v>
      </c>
      <c r="F27" s="50">
        <v>40</v>
      </c>
      <c r="G27" s="50">
        <v>140</v>
      </c>
      <c r="H27" s="50">
        <v>10</v>
      </c>
      <c r="I27" s="106">
        <v>105</v>
      </c>
      <c r="J27" s="50">
        <v>185</v>
      </c>
      <c r="K27" s="50">
        <v>90</v>
      </c>
      <c r="L27" s="50">
        <v>145</v>
      </c>
      <c r="M27" s="106">
        <v>25</v>
      </c>
      <c r="N27" s="50">
        <v>0</v>
      </c>
      <c r="O27" s="106">
        <v>15</v>
      </c>
      <c r="P27" s="50">
        <v>15</v>
      </c>
      <c r="Q27" s="106">
        <v>10</v>
      </c>
      <c r="R27" s="50">
        <v>45</v>
      </c>
      <c r="S27" s="50">
        <v>120</v>
      </c>
      <c r="T27" s="50">
        <v>20</v>
      </c>
      <c r="U27" s="50">
        <v>15</v>
      </c>
      <c r="V27" s="106">
        <v>0</v>
      </c>
      <c r="W27" s="50">
        <v>20</v>
      </c>
      <c r="X27" s="667">
        <v>0</v>
      </c>
      <c r="Y27" s="724">
        <v>5</v>
      </c>
      <c r="Z27" s="616"/>
      <c r="AA27" s="616"/>
      <c r="AB27" s="616"/>
      <c r="AC27" s="616"/>
    </row>
    <row r="28" spans="1:29" s="7" customFormat="1" ht="13.15" customHeight="1" x14ac:dyDescent="0.2">
      <c r="A28" s="68">
        <v>35</v>
      </c>
      <c r="B28" s="106">
        <v>3270</v>
      </c>
      <c r="C28" s="106">
        <v>1825</v>
      </c>
      <c r="D28" s="106">
        <v>1445</v>
      </c>
      <c r="E28" s="106">
        <v>35</v>
      </c>
      <c r="F28" s="50">
        <v>130</v>
      </c>
      <c r="G28" s="50">
        <v>215</v>
      </c>
      <c r="H28" s="50">
        <v>20</v>
      </c>
      <c r="I28" s="106">
        <v>80</v>
      </c>
      <c r="J28" s="50">
        <v>250</v>
      </c>
      <c r="K28" s="50">
        <v>135</v>
      </c>
      <c r="L28" s="50">
        <v>150</v>
      </c>
      <c r="M28" s="106">
        <v>15</v>
      </c>
      <c r="N28" s="50">
        <v>5</v>
      </c>
      <c r="O28" s="106">
        <v>30</v>
      </c>
      <c r="P28" s="50">
        <v>50</v>
      </c>
      <c r="Q28" s="106">
        <v>10</v>
      </c>
      <c r="R28" s="50">
        <v>80</v>
      </c>
      <c r="S28" s="50">
        <v>170</v>
      </c>
      <c r="T28" s="50">
        <v>25</v>
      </c>
      <c r="U28" s="50">
        <v>15</v>
      </c>
      <c r="V28" s="106">
        <v>10</v>
      </c>
      <c r="W28" s="50">
        <v>15</v>
      </c>
      <c r="X28" s="667">
        <v>0</v>
      </c>
      <c r="Y28" s="724">
        <v>0</v>
      </c>
      <c r="Z28" s="616"/>
      <c r="AA28" s="616"/>
      <c r="AB28" s="616"/>
      <c r="AC28" s="616"/>
    </row>
    <row r="29" spans="1:29" s="7" customFormat="1" ht="13.15" customHeight="1" x14ac:dyDescent="0.2">
      <c r="A29" s="68">
        <v>36</v>
      </c>
      <c r="B29" s="106">
        <v>4065</v>
      </c>
      <c r="C29" s="106">
        <v>2605</v>
      </c>
      <c r="D29" s="106">
        <v>1460</v>
      </c>
      <c r="E29" s="106">
        <v>30</v>
      </c>
      <c r="F29" s="50">
        <v>150</v>
      </c>
      <c r="G29" s="50">
        <v>260</v>
      </c>
      <c r="H29" s="50">
        <v>25</v>
      </c>
      <c r="I29" s="106">
        <v>100</v>
      </c>
      <c r="J29" s="50">
        <v>250</v>
      </c>
      <c r="K29" s="50">
        <v>95</v>
      </c>
      <c r="L29" s="50">
        <v>175</v>
      </c>
      <c r="M29" s="106">
        <v>35</v>
      </c>
      <c r="N29" s="50">
        <v>0</v>
      </c>
      <c r="O29" s="106">
        <v>25</v>
      </c>
      <c r="P29" s="50">
        <v>55</v>
      </c>
      <c r="Q29" s="106">
        <v>20</v>
      </c>
      <c r="R29" s="50">
        <v>55</v>
      </c>
      <c r="S29" s="50">
        <v>110</v>
      </c>
      <c r="T29" s="50">
        <v>25</v>
      </c>
      <c r="U29" s="50">
        <v>10</v>
      </c>
      <c r="V29" s="106">
        <v>10</v>
      </c>
      <c r="W29" s="50">
        <v>30</v>
      </c>
      <c r="X29" s="667">
        <v>0</v>
      </c>
      <c r="Y29" s="724">
        <v>5</v>
      </c>
      <c r="Z29" s="616"/>
      <c r="AA29" s="616"/>
      <c r="AB29" s="616"/>
      <c r="AC29" s="616"/>
    </row>
    <row r="30" spans="1:29" s="7" customFormat="1" ht="13.15" customHeight="1" x14ac:dyDescent="0.2">
      <c r="A30" s="68">
        <v>41</v>
      </c>
      <c r="B30" s="106">
        <v>3535</v>
      </c>
      <c r="C30" s="106">
        <v>2845</v>
      </c>
      <c r="D30" s="106">
        <v>690</v>
      </c>
      <c r="E30" s="106">
        <v>15</v>
      </c>
      <c r="F30" s="50">
        <v>20</v>
      </c>
      <c r="G30" s="50">
        <v>75</v>
      </c>
      <c r="H30" s="50">
        <v>20</v>
      </c>
      <c r="I30" s="106">
        <v>65</v>
      </c>
      <c r="J30" s="50">
        <v>160</v>
      </c>
      <c r="K30" s="50">
        <v>60</v>
      </c>
      <c r="L30" s="50">
        <v>90</v>
      </c>
      <c r="M30" s="106">
        <v>25</v>
      </c>
      <c r="N30" s="50">
        <v>0</v>
      </c>
      <c r="O30" s="106">
        <v>10</v>
      </c>
      <c r="P30" s="50">
        <v>10</v>
      </c>
      <c r="Q30" s="106">
        <v>0</v>
      </c>
      <c r="R30" s="50">
        <v>25</v>
      </c>
      <c r="S30" s="50">
        <v>80</v>
      </c>
      <c r="T30" s="50">
        <v>15</v>
      </c>
      <c r="U30" s="50">
        <v>5</v>
      </c>
      <c r="V30" s="106">
        <v>0</v>
      </c>
      <c r="W30" s="50">
        <v>10</v>
      </c>
      <c r="X30" s="667">
        <v>0</v>
      </c>
      <c r="Y30" s="724">
        <v>0</v>
      </c>
      <c r="Z30" s="616"/>
      <c r="AA30" s="616"/>
      <c r="AB30" s="616"/>
      <c r="AC30" s="616"/>
    </row>
    <row r="31" spans="1:29" s="7" customFormat="1" ht="13.15" customHeight="1" x14ac:dyDescent="0.2">
      <c r="A31" s="68">
        <v>42</v>
      </c>
      <c r="B31" s="106">
        <v>3410</v>
      </c>
      <c r="C31" s="106">
        <v>2840</v>
      </c>
      <c r="D31" s="106">
        <v>570</v>
      </c>
      <c r="E31" s="106">
        <v>45</v>
      </c>
      <c r="F31" s="50">
        <v>5</v>
      </c>
      <c r="G31" s="50">
        <v>65</v>
      </c>
      <c r="H31" s="50">
        <v>25</v>
      </c>
      <c r="I31" s="106">
        <v>30</v>
      </c>
      <c r="J31" s="50">
        <v>95</v>
      </c>
      <c r="K31" s="50">
        <v>70</v>
      </c>
      <c r="L31" s="50">
        <v>60</v>
      </c>
      <c r="M31" s="106">
        <v>25</v>
      </c>
      <c r="N31" s="50">
        <v>5</v>
      </c>
      <c r="O31" s="106">
        <v>15</v>
      </c>
      <c r="P31" s="50">
        <v>5</v>
      </c>
      <c r="Q31" s="106">
        <v>5</v>
      </c>
      <c r="R31" s="50">
        <v>10</v>
      </c>
      <c r="S31" s="50">
        <v>75</v>
      </c>
      <c r="T31" s="50">
        <v>10</v>
      </c>
      <c r="U31" s="50">
        <v>5</v>
      </c>
      <c r="V31" s="106">
        <v>0</v>
      </c>
      <c r="W31" s="50">
        <v>15</v>
      </c>
      <c r="X31" s="667">
        <v>0</v>
      </c>
      <c r="Y31" s="38">
        <v>0</v>
      </c>
      <c r="Z31" s="616"/>
      <c r="AA31" s="616"/>
      <c r="AB31" s="616"/>
      <c r="AC31" s="616"/>
    </row>
    <row r="32" spans="1:29" s="7" customFormat="1" ht="13.15" customHeight="1" x14ac:dyDescent="0.2">
      <c r="A32" s="68">
        <v>43</v>
      </c>
      <c r="B32" s="106">
        <v>5960</v>
      </c>
      <c r="C32" s="106">
        <v>4045</v>
      </c>
      <c r="D32" s="106">
        <v>1915</v>
      </c>
      <c r="E32" s="106">
        <v>50</v>
      </c>
      <c r="F32" s="50">
        <v>40</v>
      </c>
      <c r="G32" s="50">
        <v>260</v>
      </c>
      <c r="H32" s="50">
        <v>50</v>
      </c>
      <c r="I32" s="106">
        <v>140</v>
      </c>
      <c r="J32" s="50">
        <v>385</v>
      </c>
      <c r="K32" s="50">
        <v>150</v>
      </c>
      <c r="L32" s="50">
        <v>355</v>
      </c>
      <c r="M32" s="106">
        <v>40</v>
      </c>
      <c r="N32" s="50">
        <v>5</v>
      </c>
      <c r="O32" s="106">
        <v>25</v>
      </c>
      <c r="P32" s="50">
        <v>35</v>
      </c>
      <c r="Q32" s="106">
        <v>10</v>
      </c>
      <c r="R32" s="50">
        <v>60</v>
      </c>
      <c r="S32" s="50">
        <v>230</v>
      </c>
      <c r="T32" s="50">
        <v>20</v>
      </c>
      <c r="U32" s="50">
        <v>25</v>
      </c>
      <c r="V32" s="106">
        <v>5</v>
      </c>
      <c r="W32" s="50">
        <v>15</v>
      </c>
      <c r="X32" s="667">
        <v>0</v>
      </c>
      <c r="Y32" s="724">
        <v>10</v>
      </c>
      <c r="Z32" s="616"/>
      <c r="AA32" s="616"/>
      <c r="AB32" s="616"/>
      <c r="AC32" s="616"/>
    </row>
    <row r="33" spans="1:29" s="7" customFormat="1" ht="13.15" customHeight="1" x14ac:dyDescent="0.2">
      <c r="A33" s="68">
        <v>44</v>
      </c>
      <c r="B33" s="106">
        <v>4590</v>
      </c>
      <c r="C33" s="106">
        <v>3350</v>
      </c>
      <c r="D33" s="106">
        <v>1240</v>
      </c>
      <c r="E33" s="106">
        <v>45</v>
      </c>
      <c r="F33" s="50">
        <v>80</v>
      </c>
      <c r="G33" s="50">
        <v>220</v>
      </c>
      <c r="H33" s="50">
        <v>40</v>
      </c>
      <c r="I33" s="106">
        <v>60</v>
      </c>
      <c r="J33" s="50">
        <v>165</v>
      </c>
      <c r="K33" s="50">
        <v>75</v>
      </c>
      <c r="L33" s="50">
        <v>190</v>
      </c>
      <c r="M33" s="106">
        <v>45</v>
      </c>
      <c r="N33" s="50">
        <v>5</v>
      </c>
      <c r="O33" s="106">
        <v>20</v>
      </c>
      <c r="P33" s="50">
        <v>100</v>
      </c>
      <c r="Q33" s="106">
        <v>10</v>
      </c>
      <c r="R33" s="50">
        <v>55</v>
      </c>
      <c r="S33" s="50">
        <v>60</v>
      </c>
      <c r="T33" s="50">
        <v>15</v>
      </c>
      <c r="U33" s="50">
        <v>15</v>
      </c>
      <c r="V33" s="106">
        <v>5</v>
      </c>
      <c r="W33" s="50">
        <v>25</v>
      </c>
      <c r="X33" s="667">
        <v>0</v>
      </c>
      <c r="Y33" s="724">
        <v>10</v>
      </c>
      <c r="Z33" s="616"/>
      <c r="AA33" s="616"/>
      <c r="AB33" s="616"/>
      <c r="AC33" s="616"/>
    </row>
    <row r="34" spans="1:29" s="7" customFormat="1" ht="13.15" customHeight="1" x14ac:dyDescent="0.2">
      <c r="A34" s="68">
        <v>45</v>
      </c>
      <c r="B34" s="106">
        <v>305</v>
      </c>
      <c r="C34" s="106">
        <v>130</v>
      </c>
      <c r="D34" s="106">
        <v>175</v>
      </c>
      <c r="E34" s="106">
        <v>5</v>
      </c>
      <c r="F34" s="50">
        <v>0</v>
      </c>
      <c r="G34" s="50">
        <v>5</v>
      </c>
      <c r="H34" s="50">
        <v>0</v>
      </c>
      <c r="I34" s="106">
        <v>15</v>
      </c>
      <c r="J34" s="50">
        <v>65</v>
      </c>
      <c r="K34" s="50">
        <v>15</v>
      </c>
      <c r="L34" s="50">
        <v>5</v>
      </c>
      <c r="M34" s="106">
        <v>5</v>
      </c>
      <c r="N34" s="50">
        <v>0</v>
      </c>
      <c r="O34" s="106">
        <v>0</v>
      </c>
      <c r="P34" s="50">
        <v>15</v>
      </c>
      <c r="Q34" s="106">
        <v>0</v>
      </c>
      <c r="R34" s="50">
        <v>10</v>
      </c>
      <c r="S34" s="50">
        <v>30</v>
      </c>
      <c r="T34" s="50">
        <v>0</v>
      </c>
      <c r="U34" s="50">
        <v>0</v>
      </c>
      <c r="V34" s="106">
        <v>0</v>
      </c>
      <c r="W34" s="50">
        <v>0</v>
      </c>
      <c r="X34" s="667">
        <v>0</v>
      </c>
      <c r="Y34" s="38">
        <v>0</v>
      </c>
      <c r="Z34" s="616"/>
      <c r="AA34" s="616"/>
      <c r="AB34" s="616"/>
      <c r="AC34" s="616"/>
    </row>
    <row r="35" spans="1:29" s="7" customFormat="1" ht="13.15" customHeight="1" x14ac:dyDescent="0.2">
      <c r="A35" s="68">
        <v>46</v>
      </c>
      <c r="B35" s="106">
        <v>1150</v>
      </c>
      <c r="C35" s="106">
        <v>645</v>
      </c>
      <c r="D35" s="106">
        <v>500</v>
      </c>
      <c r="E35" s="106">
        <v>0</v>
      </c>
      <c r="F35" s="50">
        <v>5</v>
      </c>
      <c r="G35" s="50">
        <v>25</v>
      </c>
      <c r="H35" s="50">
        <v>5</v>
      </c>
      <c r="I35" s="106">
        <v>25</v>
      </c>
      <c r="J35" s="50">
        <v>20</v>
      </c>
      <c r="K35" s="50">
        <v>45</v>
      </c>
      <c r="L35" s="50">
        <v>80</v>
      </c>
      <c r="M35" s="106">
        <v>5</v>
      </c>
      <c r="N35" s="50">
        <v>0</v>
      </c>
      <c r="O35" s="106">
        <v>0</v>
      </c>
      <c r="P35" s="50">
        <v>35</v>
      </c>
      <c r="Q35" s="106">
        <v>5</v>
      </c>
      <c r="R35" s="50">
        <v>15</v>
      </c>
      <c r="S35" s="50">
        <v>225</v>
      </c>
      <c r="T35" s="50">
        <v>0</v>
      </c>
      <c r="U35" s="50">
        <v>0</v>
      </c>
      <c r="V35" s="106">
        <v>0</v>
      </c>
      <c r="W35" s="50">
        <v>0</v>
      </c>
      <c r="X35" s="667">
        <v>0</v>
      </c>
      <c r="Y35" s="724">
        <v>0</v>
      </c>
      <c r="Z35" s="616"/>
      <c r="AA35" s="616"/>
      <c r="AB35" s="616"/>
      <c r="AC35" s="616"/>
    </row>
    <row r="36" spans="1:29" s="7" customFormat="1" ht="13.15" customHeight="1" x14ac:dyDescent="0.2">
      <c r="A36" s="68">
        <v>47</v>
      </c>
      <c r="B36" s="106">
        <v>925</v>
      </c>
      <c r="C36" s="106">
        <v>885</v>
      </c>
      <c r="D36" s="106">
        <v>40</v>
      </c>
      <c r="E36" s="106">
        <v>0</v>
      </c>
      <c r="F36" s="50">
        <v>0</v>
      </c>
      <c r="G36" s="50">
        <v>0</v>
      </c>
      <c r="H36" s="50">
        <v>0</v>
      </c>
      <c r="I36" s="106">
        <v>5</v>
      </c>
      <c r="J36" s="50">
        <v>10</v>
      </c>
      <c r="K36" s="50">
        <v>0</v>
      </c>
      <c r="L36" s="50">
        <v>0</v>
      </c>
      <c r="M36" s="106">
        <v>0</v>
      </c>
      <c r="N36" s="50">
        <v>0</v>
      </c>
      <c r="O36" s="106">
        <v>0</v>
      </c>
      <c r="P36" s="50">
        <v>0</v>
      </c>
      <c r="Q36" s="106">
        <v>0</v>
      </c>
      <c r="R36" s="50">
        <v>0</v>
      </c>
      <c r="S36" s="50">
        <v>0</v>
      </c>
      <c r="T36" s="50">
        <v>5</v>
      </c>
      <c r="U36" s="50">
        <v>0</v>
      </c>
      <c r="V36" s="106">
        <v>5</v>
      </c>
      <c r="W36" s="50">
        <v>0</v>
      </c>
      <c r="X36" s="667">
        <v>0</v>
      </c>
      <c r="Y36" s="38">
        <v>0</v>
      </c>
      <c r="Z36" s="616"/>
      <c r="AA36" s="616"/>
      <c r="AB36" s="616"/>
      <c r="AC36" s="616"/>
    </row>
    <row r="37" spans="1:29" s="7" customFormat="1" ht="13.15" customHeight="1" x14ac:dyDescent="0.2">
      <c r="A37" s="68">
        <v>48</v>
      </c>
      <c r="B37" s="106">
        <v>10</v>
      </c>
      <c r="C37" s="106">
        <v>5</v>
      </c>
      <c r="D37" s="106">
        <v>5</v>
      </c>
      <c r="E37" s="106">
        <v>0</v>
      </c>
      <c r="F37" s="50">
        <v>0</v>
      </c>
      <c r="G37" s="50">
        <v>0</v>
      </c>
      <c r="H37" s="50">
        <v>0</v>
      </c>
      <c r="I37" s="106">
        <v>0</v>
      </c>
      <c r="J37" s="50">
        <v>5</v>
      </c>
      <c r="K37" s="50">
        <v>0</v>
      </c>
      <c r="L37" s="50">
        <v>0</v>
      </c>
      <c r="M37" s="106">
        <v>0</v>
      </c>
      <c r="N37" s="50">
        <v>0</v>
      </c>
      <c r="O37" s="106">
        <v>0</v>
      </c>
      <c r="P37" s="50">
        <v>0</v>
      </c>
      <c r="Q37" s="106">
        <v>0</v>
      </c>
      <c r="R37" s="50">
        <v>0</v>
      </c>
      <c r="S37" s="50">
        <v>0</v>
      </c>
      <c r="T37" s="50">
        <v>0</v>
      </c>
      <c r="U37" s="50">
        <v>0</v>
      </c>
      <c r="V37" s="106">
        <v>0</v>
      </c>
      <c r="W37" s="50">
        <v>0</v>
      </c>
      <c r="X37" s="667">
        <v>0</v>
      </c>
      <c r="Y37" s="38">
        <v>0</v>
      </c>
      <c r="Z37" s="616"/>
      <c r="AA37" s="616"/>
      <c r="AB37" s="616"/>
      <c r="AC37" s="616"/>
    </row>
    <row r="38" spans="1:29" s="7" customFormat="1" ht="13.15" customHeight="1" x14ac:dyDescent="0.2">
      <c r="A38" s="68">
        <v>51</v>
      </c>
      <c r="B38" s="106">
        <v>2260</v>
      </c>
      <c r="C38" s="106">
        <v>2035</v>
      </c>
      <c r="D38" s="106">
        <v>230</v>
      </c>
      <c r="E38" s="106">
        <v>10</v>
      </c>
      <c r="F38" s="50">
        <v>0</v>
      </c>
      <c r="G38" s="50">
        <v>20</v>
      </c>
      <c r="H38" s="50">
        <v>10</v>
      </c>
      <c r="I38" s="106">
        <v>25</v>
      </c>
      <c r="J38" s="50">
        <v>30</v>
      </c>
      <c r="K38" s="50">
        <v>30</v>
      </c>
      <c r="L38" s="50">
        <v>20</v>
      </c>
      <c r="M38" s="106">
        <v>20</v>
      </c>
      <c r="N38" s="50">
        <v>5</v>
      </c>
      <c r="O38" s="106">
        <v>5</v>
      </c>
      <c r="P38" s="50">
        <v>5</v>
      </c>
      <c r="Q38" s="106">
        <v>5</v>
      </c>
      <c r="R38" s="50">
        <v>0</v>
      </c>
      <c r="S38" s="50">
        <v>15</v>
      </c>
      <c r="T38" s="50">
        <v>5</v>
      </c>
      <c r="U38" s="50">
        <v>5</v>
      </c>
      <c r="V38" s="106">
        <v>5</v>
      </c>
      <c r="W38" s="50">
        <v>10</v>
      </c>
      <c r="X38" s="667">
        <v>0</v>
      </c>
      <c r="Y38" s="724">
        <v>0</v>
      </c>
      <c r="Z38" s="616"/>
      <c r="AA38" s="616"/>
      <c r="AB38" s="616"/>
      <c r="AC38" s="616"/>
    </row>
    <row r="39" spans="1:29" s="7" customFormat="1" ht="13.15" customHeight="1" x14ac:dyDescent="0.2">
      <c r="A39" s="68">
        <v>52</v>
      </c>
      <c r="B39" s="106">
        <v>3325</v>
      </c>
      <c r="C39" s="106">
        <v>2800</v>
      </c>
      <c r="D39" s="106">
        <v>525</v>
      </c>
      <c r="E39" s="106">
        <v>25</v>
      </c>
      <c r="F39" s="50">
        <v>20</v>
      </c>
      <c r="G39" s="50">
        <v>20</v>
      </c>
      <c r="H39" s="50">
        <v>10</v>
      </c>
      <c r="I39" s="106">
        <v>55</v>
      </c>
      <c r="J39" s="50">
        <v>70</v>
      </c>
      <c r="K39" s="50">
        <v>65</v>
      </c>
      <c r="L39" s="50">
        <v>70</v>
      </c>
      <c r="M39" s="106">
        <v>30</v>
      </c>
      <c r="N39" s="50">
        <v>0</v>
      </c>
      <c r="O39" s="106">
        <v>10</v>
      </c>
      <c r="P39" s="50">
        <v>15</v>
      </c>
      <c r="Q39" s="106">
        <v>0</v>
      </c>
      <c r="R39" s="50">
        <v>35</v>
      </c>
      <c r="S39" s="50">
        <v>60</v>
      </c>
      <c r="T39" s="50">
        <v>15</v>
      </c>
      <c r="U39" s="50">
        <v>5</v>
      </c>
      <c r="V39" s="106">
        <v>0</v>
      </c>
      <c r="W39" s="50">
        <v>10</v>
      </c>
      <c r="X39" s="667">
        <v>0</v>
      </c>
      <c r="Y39" s="38">
        <v>0</v>
      </c>
      <c r="Z39" s="616"/>
      <c r="AA39" s="616"/>
      <c r="AB39" s="616"/>
      <c r="AC39" s="616"/>
    </row>
    <row r="40" spans="1:29" s="7" customFormat="1" ht="13.15" customHeight="1" x14ac:dyDescent="0.2">
      <c r="A40" s="68">
        <v>53</v>
      </c>
      <c r="B40" s="106">
        <v>1910</v>
      </c>
      <c r="C40" s="106">
        <v>1755</v>
      </c>
      <c r="D40" s="106">
        <v>155</v>
      </c>
      <c r="E40" s="106">
        <v>5</v>
      </c>
      <c r="F40" s="50">
        <v>0</v>
      </c>
      <c r="G40" s="50">
        <v>5</v>
      </c>
      <c r="H40" s="50">
        <v>0</v>
      </c>
      <c r="I40" s="106">
        <v>30</v>
      </c>
      <c r="J40" s="50">
        <v>35</v>
      </c>
      <c r="K40" s="50">
        <v>5</v>
      </c>
      <c r="L40" s="50">
        <v>25</v>
      </c>
      <c r="M40" s="106">
        <v>15</v>
      </c>
      <c r="N40" s="50">
        <v>0</v>
      </c>
      <c r="O40" s="106">
        <v>5</v>
      </c>
      <c r="P40" s="50">
        <v>0</v>
      </c>
      <c r="Q40" s="106">
        <v>0</v>
      </c>
      <c r="R40" s="50">
        <v>0</v>
      </c>
      <c r="S40" s="50">
        <v>10</v>
      </c>
      <c r="T40" s="50">
        <v>5</v>
      </c>
      <c r="U40" s="50">
        <v>0</v>
      </c>
      <c r="V40" s="106">
        <v>0</v>
      </c>
      <c r="W40" s="50">
        <v>5</v>
      </c>
      <c r="X40" s="667">
        <v>0</v>
      </c>
      <c r="Y40" s="38">
        <v>0</v>
      </c>
      <c r="Z40" s="616"/>
      <c r="AA40" s="616"/>
      <c r="AB40" s="616"/>
      <c r="AC40" s="616"/>
    </row>
    <row r="41" spans="1:29" s="7" customFormat="1" ht="13.15" customHeight="1" x14ac:dyDescent="0.2">
      <c r="A41" s="68">
        <v>54</v>
      </c>
      <c r="B41" s="106">
        <v>610</v>
      </c>
      <c r="C41" s="106">
        <v>545</v>
      </c>
      <c r="D41" s="106">
        <v>65</v>
      </c>
      <c r="E41" s="106">
        <v>10</v>
      </c>
      <c r="F41" s="50">
        <v>0</v>
      </c>
      <c r="G41" s="50">
        <v>0</v>
      </c>
      <c r="H41" s="50">
        <v>0</v>
      </c>
      <c r="I41" s="106">
        <v>15</v>
      </c>
      <c r="J41" s="50">
        <v>0</v>
      </c>
      <c r="K41" s="50">
        <v>0</v>
      </c>
      <c r="L41" s="50">
        <v>5</v>
      </c>
      <c r="M41" s="106">
        <v>5</v>
      </c>
      <c r="N41" s="50">
        <v>0</v>
      </c>
      <c r="O41" s="106">
        <v>0</v>
      </c>
      <c r="P41" s="50">
        <v>0</v>
      </c>
      <c r="Q41" s="106">
        <v>0</v>
      </c>
      <c r="R41" s="50">
        <v>0</v>
      </c>
      <c r="S41" s="50">
        <v>15</v>
      </c>
      <c r="T41" s="50">
        <v>0</v>
      </c>
      <c r="U41" s="50">
        <v>0</v>
      </c>
      <c r="V41" s="106">
        <v>0</v>
      </c>
      <c r="W41" s="50">
        <v>5</v>
      </c>
      <c r="X41" s="667">
        <v>0</v>
      </c>
      <c r="Y41" s="38">
        <v>0</v>
      </c>
      <c r="Z41" s="616"/>
      <c r="AA41" s="616"/>
      <c r="AB41" s="616"/>
      <c r="AC41" s="616"/>
    </row>
    <row r="42" spans="1:29" s="7" customFormat="1" ht="13.15" customHeight="1" x14ac:dyDescent="0.2">
      <c r="A42" s="68">
        <v>55</v>
      </c>
      <c r="B42" s="106">
        <v>3025</v>
      </c>
      <c r="C42" s="106">
        <v>2510</v>
      </c>
      <c r="D42" s="106">
        <v>515</v>
      </c>
      <c r="E42" s="106">
        <v>25</v>
      </c>
      <c r="F42" s="50">
        <v>5</v>
      </c>
      <c r="G42" s="50">
        <v>45</v>
      </c>
      <c r="H42" s="50">
        <v>15</v>
      </c>
      <c r="I42" s="106">
        <v>30</v>
      </c>
      <c r="J42" s="50">
        <v>65</v>
      </c>
      <c r="K42" s="50">
        <v>35</v>
      </c>
      <c r="L42" s="50">
        <v>60</v>
      </c>
      <c r="M42" s="106">
        <v>45</v>
      </c>
      <c r="N42" s="50">
        <v>0</v>
      </c>
      <c r="O42" s="106">
        <v>10</v>
      </c>
      <c r="P42" s="50">
        <v>10</v>
      </c>
      <c r="Q42" s="106">
        <v>0</v>
      </c>
      <c r="R42" s="50">
        <v>25</v>
      </c>
      <c r="S42" s="50">
        <v>85</v>
      </c>
      <c r="T42" s="50">
        <v>30</v>
      </c>
      <c r="U42" s="50">
        <v>5</v>
      </c>
      <c r="V42" s="106">
        <v>10</v>
      </c>
      <c r="W42" s="50">
        <v>15</v>
      </c>
      <c r="X42" s="667">
        <v>0</v>
      </c>
      <c r="Y42" s="724">
        <v>0</v>
      </c>
      <c r="Z42" s="616"/>
      <c r="AA42" s="616"/>
      <c r="AB42" s="616"/>
      <c r="AC42" s="616"/>
    </row>
    <row r="43" spans="1:29" s="7" customFormat="1" ht="13.15" customHeight="1" x14ac:dyDescent="0.2">
      <c r="A43" s="68">
        <v>61</v>
      </c>
      <c r="B43" s="106">
        <v>2375</v>
      </c>
      <c r="C43" s="106">
        <v>2180</v>
      </c>
      <c r="D43" s="106">
        <v>200</v>
      </c>
      <c r="E43" s="106">
        <v>10</v>
      </c>
      <c r="F43" s="50">
        <v>10</v>
      </c>
      <c r="G43" s="50">
        <v>10</v>
      </c>
      <c r="H43" s="50">
        <v>5</v>
      </c>
      <c r="I43" s="106">
        <v>30</v>
      </c>
      <c r="J43" s="50">
        <v>40</v>
      </c>
      <c r="K43" s="50">
        <v>5</v>
      </c>
      <c r="L43" s="50">
        <v>25</v>
      </c>
      <c r="M43" s="106">
        <v>15</v>
      </c>
      <c r="N43" s="50">
        <v>0</v>
      </c>
      <c r="O43" s="106">
        <v>5</v>
      </c>
      <c r="P43" s="50">
        <v>5</v>
      </c>
      <c r="Q43" s="106">
        <v>0</v>
      </c>
      <c r="R43" s="50">
        <v>0</v>
      </c>
      <c r="S43" s="50">
        <v>5</v>
      </c>
      <c r="T43" s="50">
        <v>15</v>
      </c>
      <c r="U43" s="50">
        <v>15</v>
      </c>
      <c r="V43" s="106">
        <v>0</v>
      </c>
      <c r="W43" s="50">
        <v>5</v>
      </c>
      <c r="X43" s="667">
        <v>0</v>
      </c>
      <c r="Y43" s="38">
        <v>0</v>
      </c>
      <c r="Z43" s="616"/>
      <c r="AA43" s="616"/>
      <c r="AB43" s="616"/>
      <c r="AC43" s="616"/>
    </row>
    <row r="44" spans="1:29" s="7" customFormat="1" ht="13.15" customHeight="1" x14ac:dyDescent="0.2">
      <c r="A44" s="68">
        <v>62</v>
      </c>
      <c r="B44" s="106">
        <v>1035</v>
      </c>
      <c r="C44" s="106">
        <v>940</v>
      </c>
      <c r="D44" s="106">
        <v>95</v>
      </c>
      <c r="E44" s="106">
        <v>10</v>
      </c>
      <c r="F44" s="50">
        <v>0</v>
      </c>
      <c r="G44" s="50">
        <v>15</v>
      </c>
      <c r="H44" s="50">
        <v>0</v>
      </c>
      <c r="I44" s="106">
        <v>15</v>
      </c>
      <c r="J44" s="50">
        <v>10</v>
      </c>
      <c r="K44" s="50">
        <v>5</v>
      </c>
      <c r="L44" s="50">
        <v>10</v>
      </c>
      <c r="M44" s="106">
        <v>5</v>
      </c>
      <c r="N44" s="50">
        <v>0</v>
      </c>
      <c r="O44" s="106">
        <v>0</v>
      </c>
      <c r="P44" s="50">
        <v>0</v>
      </c>
      <c r="Q44" s="106">
        <v>0</v>
      </c>
      <c r="R44" s="50">
        <v>0</v>
      </c>
      <c r="S44" s="50">
        <v>20</v>
      </c>
      <c r="T44" s="50">
        <v>0</v>
      </c>
      <c r="U44" s="50">
        <v>0</v>
      </c>
      <c r="V44" s="106">
        <v>0</v>
      </c>
      <c r="W44" s="50">
        <v>5</v>
      </c>
      <c r="X44" s="667">
        <v>0</v>
      </c>
      <c r="Y44" s="38">
        <v>0</v>
      </c>
      <c r="Z44" s="616"/>
      <c r="AA44" s="616"/>
      <c r="AB44" s="616"/>
      <c r="AC44" s="616"/>
    </row>
    <row r="45" spans="1:29" s="7" customFormat="1" ht="13.15" customHeight="1" x14ac:dyDescent="0.2">
      <c r="A45" s="68">
        <v>63</v>
      </c>
      <c r="B45" s="106">
        <v>560</v>
      </c>
      <c r="C45" s="106">
        <v>545</v>
      </c>
      <c r="D45" s="106">
        <v>15</v>
      </c>
      <c r="E45" s="106">
        <v>0</v>
      </c>
      <c r="F45" s="50">
        <v>0</v>
      </c>
      <c r="G45" s="50">
        <v>0</v>
      </c>
      <c r="H45" s="50">
        <v>0</v>
      </c>
      <c r="I45" s="106">
        <v>0</v>
      </c>
      <c r="J45" s="50">
        <v>0</v>
      </c>
      <c r="K45" s="50">
        <v>0</v>
      </c>
      <c r="L45" s="50">
        <v>0</v>
      </c>
      <c r="M45" s="106">
        <v>0</v>
      </c>
      <c r="N45" s="50">
        <v>0</v>
      </c>
      <c r="O45" s="106">
        <v>0</v>
      </c>
      <c r="P45" s="50">
        <v>0</v>
      </c>
      <c r="Q45" s="106">
        <v>0</v>
      </c>
      <c r="R45" s="50">
        <v>0</v>
      </c>
      <c r="S45" s="50">
        <v>0</v>
      </c>
      <c r="T45" s="50">
        <v>5</v>
      </c>
      <c r="U45" s="50">
        <v>0</v>
      </c>
      <c r="V45" s="106">
        <v>0</v>
      </c>
      <c r="W45" s="50">
        <v>5</v>
      </c>
      <c r="X45" s="667">
        <v>0</v>
      </c>
      <c r="Y45" s="38">
        <v>0</v>
      </c>
      <c r="Z45" s="616"/>
      <c r="AA45" s="616"/>
      <c r="AB45" s="616"/>
      <c r="AC45" s="616"/>
    </row>
    <row r="46" spans="1:29" s="7" customFormat="1" ht="13.15" customHeight="1" x14ac:dyDescent="0.2">
      <c r="A46" s="68">
        <v>64</v>
      </c>
      <c r="B46" s="106">
        <v>345</v>
      </c>
      <c r="C46" s="106">
        <v>320</v>
      </c>
      <c r="D46" s="106">
        <v>25</v>
      </c>
      <c r="E46" s="106">
        <v>5</v>
      </c>
      <c r="F46" s="50">
        <v>0</v>
      </c>
      <c r="G46" s="50">
        <v>5</v>
      </c>
      <c r="H46" s="50">
        <v>0</v>
      </c>
      <c r="I46" s="106">
        <v>5</v>
      </c>
      <c r="J46" s="50">
        <v>0</v>
      </c>
      <c r="K46" s="50">
        <v>5</v>
      </c>
      <c r="L46" s="50">
        <v>0</v>
      </c>
      <c r="M46" s="106">
        <v>0</v>
      </c>
      <c r="N46" s="50">
        <v>0</v>
      </c>
      <c r="O46" s="106">
        <v>0</v>
      </c>
      <c r="P46" s="50">
        <v>0</v>
      </c>
      <c r="Q46" s="106">
        <v>0</v>
      </c>
      <c r="R46" s="50">
        <v>0</v>
      </c>
      <c r="S46" s="50">
        <v>0</v>
      </c>
      <c r="T46" s="50">
        <v>0</v>
      </c>
      <c r="U46" s="50">
        <v>0</v>
      </c>
      <c r="V46" s="106">
        <v>0</v>
      </c>
      <c r="W46" s="50">
        <v>0</v>
      </c>
      <c r="X46" s="667">
        <v>0</v>
      </c>
      <c r="Y46" s="38">
        <v>0</v>
      </c>
      <c r="Z46" s="616"/>
      <c r="AA46" s="616"/>
      <c r="AB46" s="616"/>
      <c r="AC46" s="616"/>
    </row>
    <row r="47" spans="1:29" s="7" customFormat="1" ht="13.15" customHeight="1" x14ac:dyDescent="0.2">
      <c r="A47" s="68">
        <v>65</v>
      </c>
      <c r="B47" s="106">
        <v>575</v>
      </c>
      <c r="C47" s="106">
        <v>525</v>
      </c>
      <c r="D47" s="106">
        <v>50</v>
      </c>
      <c r="E47" s="106">
        <v>0</v>
      </c>
      <c r="F47" s="50">
        <v>0</v>
      </c>
      <c r="G47" s="50">
        <v>5</v>
      </c>
      <c r="H47" s="50">
        <v>5</v>
      </c>
      <c r="I47" s="106">
        <v>10</v>
      </c>
      <c r="J47" s="50">
        <v>5</v>
      </c>
      <c r="K47" s="50">
        <v>10</v>
      </c>
      <c r="L47" s="50">
        <v>0</v>
      </c>
      <c r="M47" s="106">
        <v>10</v>
      </c>
      <c r="N47" s="50">
        <v>0</v>
      </c>
      <c r="O47" s="106">
        <v>0</v>
      </c>
      <c r="P47" s="50">
        <v>0</v>
      </c>
      <c r="Q47" s="106">
        <v>0</v>
      </c>
      <c r="R47" s="50">
        <v>0</v>
      </c>
      <c r="S47" s="50">
        <v>0</v>
      </c>
      <c r="T47" s="50">
        <v>0</v>
      </c>
      <c r="U47" s="50">
        <v>0</v>
      </c>
      <c r="V47" s="106">
        <v>0</v>
      </c>
      <c r="W47" s="50">
        <v>0</v>
      </c>
      <c r="X47" s="667">
        <v>0</v>
      </c>
      <c r="Y47" s="38">
        <v>0</v>
      </c>
      <c r="Z47" s="616"/>
      <c r="AA47" s="616"/>
      <c r="AB47" s="616"/>
      <c r="AC47" s="616"/>
    </row>
    <row r="48" spans="1:29" s="7" customFormat="1" ht="13.15" customHeight="1" x14ac:dyDescent="0.2">
      <c r="A48" s="68">
        <v>66</v>
      </c>
      <c r="B48" s="106">
        <v>2430</v>
      </c>
      <c r="C48" s="106">
        <v>2210</v>
      </c>
      <c r="D48" s="106">
        <v>225</v>
      </c>
      <c r="E48" s="106">
        <v>15</v>
      </c>
      <c r="F48" s="50">
        <v>5</v>
      </c>
      <c r="G48" s="50">
        <v>15</v>
      </c>
      <c r="H48" s="50">
        <v>10</v>
      </c>
      <c r="I48" s="106">
        <v>25</v>
      </c>
      <c r="J48" s="50">
        <v>35</v>
      </c>
      <c r="K48" s="50">
        <v>15</v>
      </c>
      <c r="L48" s="50">
        <v>15</v>
      </c>
      <c r="M48" s="106">
        <v>25</v>
      </c>
      <c r="N48" s="50">
        <v>5</v>
      </c>
      <c r="O48" s="106">
        <v>5</v>
      </c>
      <c r="P48" s="50">
        <v>10</v>
      </c>
      <c r="Q48" s="106">
        <v>0</v>
      </c>
      <c r="R48" s="50">
        <v>5</v>
      </c>
      <c r="S48" s="50">
        <v>15</v>
      </c>
      <c r="T48" s="50">
        <v>15</v>
      </c>
      <c r="U48" s="50">
        <v>5</v>
      </c>
      <c r="V48" s="106">
        <v>5</v>
      </c>
      <c r="W48" s="50">
        <v>0</v>
      </c>
      <c r="X48" s="667">
        <v>0</v>
      </c>
      <c r="Y48" s="38">
        <v>0</v>
      </c>
      <c r="Z48" s="616"/>
      <c r="AA48" s="616"/>
      <c r="AB48" s="616"/>
      <c r="AC48" s="616"/>
    </row>
    <row r="49" spans="1:29" s="7" customFormat="1" ht="13.15" customHeight="1" x14ac:dyDescent="0.2">
      <c r="A49" s="68">
        <v>71</v>
      </c>
      <c r="B49" s="106">
        <v>1720</v>
      </c>
      <c r="C49" s="106">
        <v>1495</v>
      </c>
      <c r="D49" s="106">
        <v>225</v>
      </c>
      <c r="E49" s="106">
        <v>5</v>
      </c>
      <c r="F49" s="50">
        <v>0</v>
      </c>
      <c r="G49" s="50">
        <v>35</v>
      </c>
      <c r="H49" s="50">
        <v>5</v>
      </c>
      <c r="I49" s="106">
        <v>25</v>
      </c>
      <c r="J49" s="50">
        <v>40</v>
      </c>
      <c r="K49" s="50">
        <v>15</v>
      </c>
      <c r="L49" s="50">
        <v>30</v>
      </c>
      <c r="M49" s="106">
        <v>15</v>
      </c>
      <c r="N49" s="50">
        <v>0</v>
      </c>
      <c r="O49" s="106">
        <v>0</v>
      </c>
      <c r="P49" s="50">
        <v>10</v>
      </c>
      <c r="Q49" s="106">
        <v>0</v>
      </c>
      <c r="R49" s="50">
        <v>0</v>
      </c>
      <c r="S49" s="50">
        <v>25</v>
      </c>
      <c r="T49" s="50">
        <v>5</v>
      </c>
      <c r="U49" s="50">
        <v>0</v>
      </c>
      <c r="V49" s="106">
        <v>0</v>
      </c>
      <c r="W49" s="50">
        <v>10</v>
      </c>
      <c r="X49" s="667">
        <v>0</v>
      </c>
      <c r="Y49" s="38">
        <v>0</v>
      </c>
      <c r="Z49" s="616"/>
      <c r="AA49" s="616"/>
      <c r="AB49" s="616"/>
      <c r="AC49" s="616"/>
    </row>
    <row r="50" spans="1:29" s="7" customFormat="1" ht="13.15" customHeight="1" x14ac:dyDescent="0.2">
      <c r="A50" s="68">
        <v>72</v>
      </c>
      <c r="B50" s="106">
        <v>2965</v>
      </c>
      <c r="C50" s="106">
        <v>2640</v>
      </c>
      <c r="D50" s="106">
        <v>325</v>
      </c>
      <c r="E50" s="106">
        <v>10</v>
      </c>
      <c r="F50" s="50">
        <v>10</v>
      </c>
      <c r="G50" s="50">
        <v>30</v>
      </c>
      <c r="H50" s="50">
        <v>10</v>
      </c>
      <c r="I50" s="106">
        <v>35</v>
      </c>
      <c r="J50" s="50">
        <v>55</v>
      </c>
      <c r="K50" s="50">
        <v>15</v>
      </c>
      <c r="L50" s="50">
        <v>40</v>
      </c>
      <c r="M50" s="106">
        <v>20</v>
      </c>
      <c r="N50" s="50">
        <v>5</v>
      </c>
      <c r="O50" s="106">
        <v>10</v>
      </c>
      <c r="P50" s="50">
        <v>5</v>
      </c>
      <c r="Q50" s="106">
        <v>0</v>
      </c>
      <c r="R50" s="50">
        <v>5</v>
      </c>
      <c r="S50" s="50">
        <v>40</v>
      </c>
      <c r="T50" s="50">
        <v>15</v>
      </c>
      <c r="U50" s="50">
        <v>10</v>
      </c>
      <c r="V50" s="106">
        <v>5</v>
      </c>
      <c r="W50" s="50">
        <v>10</v>
      </c>
      <c r="X50" s="667">
        <v>0</v>
      </c>
      <c r="Y50" s="38">
        <v>0</v>
      </c>
      <c r="Z50" s="616"/>
      <c r="AA50" s="616"/>
      <c r="AB50" s="616"/>
      <c r="AC50" s="616"/>
    </row>
    <row r="51" spans="1:29" s="7" customFormat="1" ht="13.15" customHeight="1" x14ac:dyDescent="0.2">
      <c r="A51" s="68">
        <v>81</v>
      </c>
      <c r="B51" s="106">
        <v>1665</v>
      </c>
      <c r="C51" s="106">
        <v>1360</v>
      </c>
      <c r="D51" s="106">
        <v>305</v>
      </c>
      <c r="E51" s="106">
        <v>15</v>
      </c>
      <c r="F51" s="50">
        <v>20</v>
      </c>
      <c r="G51" s="50">
        <v>30</v>
      </c>
      <c r="H51" s="50">
        <v>10</v>
      </c>
      <c r="I51" s="106">
        <v>60</v>
      </c>
      <c r="J51" s="50">
        <v>45</v>
      </c>
      <c r="K51" s="50">
        <v>5</v>
      </c>
      <c r="L51" s="50">
        <v>40</v>
      </c>
      <c r="M51" s="106">
        <v>10</v>
      </c>
      <c r="N51" s="50">
        <v>0</v>
      </c>
      <c r="O51" s="106">
        <v>5</v>
      </c>
      <c r="P51" s="50">
        <v>10</v>
      </c>
      <c r="Q51" s="106">
        <v>0</v>
      </c>
      <c r="R51" s="50">
        <v>15</v>
      </c>
      <c r="S51" s="50">
        <v>25</v>
      </c>
      <c r="T51" s="50">
        <v>5</v>
      </c>
      <c r="U51" s="50">
        <v>0</v>
      </c>
      <c r="V51" s="106">
        <v>0</v>
      </c>
      <c r="W51" s="50">
        <v>5</v>
      </c>
      <c r="X51" s="667">
        <v>0</v>
      </c>
      <c r="Y51" s="38">
        <v>5</v>
      </c>
      <c r="Z51" s="616"/>
      <c r="AA51" s="616"/>
      <c r="AB51" s="616"/>
      <c r="AC51" s="616"/>
    </row>
    <row r="52" spans="1:29" s="7" customFormat="1" ht="13.15" customHeight="1" x14ac:dyDescent="0.2">
      <c r="A52" s="68">
        <v>82</v>
      </c>
      <c r="B52" s="106">
        <v>2470</v>
      </c>
      <c r="C52" s="106">
        <v>1905</v>
      </c>
      <c r="D52" s="106">
        <v>560</v>
      </c>
      <c r="E52" s="106">
        <v>10</v>
      </c>
      <c r="F52" s="50">
        <v>15</v>
      </c>
      <c r="G52" s="50">
        <v>75</v>
      </c>
      <c r="H52" s="50">
        <v>5</v>
      </c>
      <c r="I52" s="106">
        <v>50</v>
      </c>
      <c r="J52" s="50">
        <v>130</v>
      </c>
      <c r="K52" s="50">
        <v>45</v>
      </c>
      <c r="L52" s="50">
        <v>100</v>
      </c>
      <c r="M52" s="106">
        <v>10</v>
      </c>
      <c r="N52" s="50">
        <v>5</v>
      </c>
      <c r="O52" s="106">
        <v>5</v>
      </c>
      <c r="P52" s="50">
        <v>10</v>
      </c>
      <c r="Q52" s="106">
        <v>5</v>
      </c>
      <c r="R52" s="50">
        <v>50</v>
      </c>
      <c r="S52" s="50">
        <v>35</v>
      </c>
      <c r="T52" s="50">
        <v>5</v>
      </c>
      <c r="U52" s="50">
        <v>10</v>
      </c>
      <c r="V52" s="106">
        <v>0</v>
      </c>
      <c r="W52" s="50">
        <v>5</v>
      </c>
      <c r="X52" s="667">
        <v>0</v>
      </c>
      <c r="Y52" s="724">
        <v>5</v>
      </c>
      <c r="Z52" s="616"/>
      <c r="AA52" s="616"/>
      <c r="AB52" s="616"/>
      <c r="AC52" s="616"/>
    </row>
    <row r="53" spans="1:29" s="7" customFormat="1" ht="13.15" customHeight="1" x14ac:dyDescent="0.2">
      <c r="A53" s="68">
        <v>83</v>
      </c>
      <c r="B53" s="106">
        <v>1570</v>
      </c>
      <c r="C53" s="106">
        <v>1265</v>
      </c>
      <c r="D53" s="106">
        <v>305</v>
      </c>
      <c r="E53" s="106">
        <v>5</v>
      </c>
      <c r="F53" s="50">
        <v>5</v>
      </c>
      <c r="G53" s="50">
        <v>60</v>
      </c>
      <c r="H53" s="50">
        <v>0</v>
      </c>
      <c r="I53" s="106">
        <v>25</v>
      </c>
      <c r="J53" s="50">
        <v>60</v>
      </c>
      <c r="K53" s="50">
        <v>25</v>
      </c>
      <c r="L53" s="50">
        <v>35</v>
      </c>
      <c r="M53" s="106">
        <v>10</v>
      </c>
      <c r="N53" s="50">
        <v>0</v>
      </c>
      <c r="O53" s="106">
        <v>0</v>
      </c>
      <c r="P53" s="50">
        <v>0</v>
      </c>
      <c r="Q53" s="106">
        <v>0</v>
      </c>
      <c r="R53" s="50">
        <v>15</v>
      </c>
      <c r="S53" s="50">
        <v>55</v>
      </c>
      <c r="T53" s="50">
        <v>5</v>
      </c>
      <c r="U53" s="50">
        <v>0</v>
      </c>
      <c r="V53" s="106">
        <v>0</v>
      </c>
      <c r="W53" s="50">
        <v>5</v>
      </c>
      <c r="X53" s="667">
        <v>0</v>
      </c>
      <c r="Y53" s="724">
        <v>0</v>
      </c>
      <c r="Z53" s="616"/>
      <c r="AA53" s="616"/>
      <c r="AB53" s="616"/>
      <c r="AC53" s="616"/>
    </row>
    <row r="54" spans="1:29" s="7" customFormat="1" ht="13.15" customHeight="1" x14ac:dyDescent="0.2">
      <c r="A54" s="68">
        <v>91</v>
      </c>
      <c r="B54" s="106">
        <v>1545</v>
      </c>
      <c r="C54" s="106">
        <v>1185</v>
      </c>
      <c r="D54" s="106">
        <v>360</v>
      </c>
      <c r="E54" s="106">
        <v>0</v>
      </c>
      <c r="F54" s="50">
        <v>5</v>
      </c>
      <c r="G54" s="50">
        <v>30</v>
      </c>
      <c r="H54" s="50">
        <v>0</v>
      </c>
      <c r="I54" s="106">
        <v>30</v>
      </c>
      <c r="J54" s="50">
        <v>75</v>
      </c>
      <c r="K54" s="50">
        <v>25</v>
      </c>
      <c r="L54" s="50">
        <v>40</v>
      </c>
      <c r="M54" s="106">
        <v>5</v>
      </c>
      <c r="N54" s="50">
        <v>0</v>
      </c>
      <c r="O54" s="106">
        <v>5</v>
      </c>
      <c r="P54" s="50">
        <v>25</v>
      </c>
      <c r="Q54" s="106">
        <v>5</v>
      </c>
      <c r="R54" s="50">
        <v>15</v>
      </c>
      <c r="S54" s="50">
        <v>80</v>
      </c>
      <c r="T54" s="50">
        <v>0</v>
      </c>
      <c r="U54" s="50">
        <v>5</v>
      </c>
      <c r="V54" s="106">
        <v>0</v>
      </c>
      <c r="W54" s="50">
        <v>0</v>
      </c>
      <c r="X54" s="667">
        <v>0</v>
      </c>
      <c r="Y54" s="724">
        <v>0</v>
      </c>
      <c r="Z54" s="616"/>
      <c r="AA54" s="616"/>
      <c r="AB54" s="616"/>
      <c r="AC54" s="616"/>
    </row>
    <row r="55" spans="1:29" s="7" customFormat="1" ht="13.15" customHeight="1" x14ac:dyDescent="0.2">
      <c r="A55" s="68">
        <v>92</v>
      </c>
      <c r="B55" s="106">
        <v>175</v>
      </c>
      <c r="C55" s="106">
        <v>35</v>
      </c>
      <c r="D55" s="106">
        <v>140</v>
      </c>
      <c r="E55" s="106">
        <v>0</v>
      </c>
      <c r="F55" s="50">
        <v>0</v>
      </c>
      <c r="G55" s="50">
        <v>0</v>
      </c>
      <c r="H55" s="50">
        <v>0</v>
      </c>
      <c r="I55" s="106">
        <v>0</v>
      </c>
      <c r="J55" s="50">
        <v>0</v>
      </c>
      <c r="K55" s="50">
        <v>0</v>
      </c>
      <c r="L55" s="50">
        <v>5</v>
      </c>
      <c r="M55" s="106">
        <v>0</v>
      </c>
      <c r="N55" s="50">
        <v>0</v>
      </c>
      <c r="O55" s="106">
        <v>20</v>
      </c>
      <c r="P55" s="50">
        <v>20</v>
      </c>
      <c r="Q55" s="106">
        <v>0</v>
      </c>
      <c r="R55" s="50">
        <v>35</v>
      </c>
      <c r="S55" s="50">
        <v>60</v>
      </c>
      <c r="T55" s="50">
        <v>0</v>
      </c>
      <c r="U55" s="50">
        <v>0</v>
      </c>
      <c r="V55" s="106">
        <v>0</v>
      </c>
      <c r="W55" s="50">
        <v>0</v>
      </c>
      <c r="X55" s="667">
        <v>0</v>
      </c>
      <c r="Y55" s="724">
        <v>0</v>
      </c>
      <c r="Z55" s="616"/>
      <c r="AA55" s="616"/>
      <c r="AB55" s="616"/>
      <c r="AC55" s="616"/>
    </row>
    <row r="56" spans="1:29" s="7" customFormat="1" ht="13.15" customHeight="1" x14ac:dyDescent="0.2">
      <c r="A56" s="68">
        <v>93</v>
      </c>
      <c r="B56" s="106">
        <v>1655</v>
      </c>
      <c r="C56" s="106">
        <v>1325</v>
      </c>
      <c r="D56" s="106">
        <v>330</v>
      </c>
      <c r="E56" s="106">
        <v>15</v>
      </c>
      <c r="F56" s="50">
        <v>15</v>
      </c>
      <c r="G56" s="50">
        <v>30</v>
      </c>
      <c r="H56" s="50">
        <v>5</v>
      </c>
      <c r="I56" s="106">
        <v>10</v>
      </c>
      <c r="J56" s="50">
        <v>45</v>
      </c>
      <c r="K56" s="50">
        <v>35</v>
      </c>
      <c r="L56" s="50">
        <v>95</v>
      </c>
      <c r="M56" s="106">
        <v>10</v>
      </c>
      <c r="N56" s="50">
        <v>0</v>
      </c>
      <c r="O56" s="106">
        <v>5</v>
      </c>
      <c r="P56" s="50">
        <v>5</v>
      </c>
      <c r="Q56" s="106">
        <v>0</v>
      </c>
      <c r="R56" s="50">
        <v>15</v>
      </c>
      <c r="S56" s="50">
        <v>45</v>
      </c>
      <c r="T56" s="50">
        <v>0</v>
      </c>
      <c r="U56" s="50">
        <v>5</v>
      </c>
      <c r="V56" s="106">
        <v>0</v>
      </c>
      <c r="W56" s="50">
        <v>5</v>
      </c>
      <c r="X56" s="667">
        <v>0</v>
      </c>
      <c r="Y56" s="38">
        <v>0</v>
      </c>
      <c r="Z56" s="616"/>
      <c r="AA56" s="616"/>
      <c r="AB56" s="616"/>
      <c r="AC56" s="616"/>
    </row>
    <row r="57" spans="1:29" s="7" customFormat="1" ht="13.15" customHeight="1" x14ac:dyDescent="0.2">
      <c r="A57" s="68">
        <v>94</v>
      </c>
      <c r="B57" s="106">
        <v>2245</v>
      </c>
      <c r="C57" s="106">
        <v>1865</v>
      </c>
      <c r="D57" s="106">
        <v>380</v>
      </c>
      <c r="E57" s="106">
        <v>20</v>
      </c>
      <c r="F57" s="50">
        <v>20</v>
      </c>
      <c r="G57" s="50">
        <v>40</v>
      </c>
      <c r="H57" s="50">
        <v>5</v>
      </c>
      <c r="I57" s="106">
        <v>20</v>
      </c>
      <c r="J57" s="50">
        <v>70</v>
      </c>
      <c r="K57" s="50">
        <v>45</v>
      </c>
      <c r="L57" s="50">
        <v>40</v>
      </c>
      <c r="M57" s="106">
        <v>10</v>
      </c>
      <c r="N57" s="50">
        <v>0</v>
      </c>
      <c r="O57" s="106">
        <v>5</v>
      </c>
      <c r="P57" s="50">
        <v>25</v>
      </c>
      <c r="Q57" s="106">
        <v>0</v>
      </c>
      <c r="R57" s="50">
        <v>20</v>
      </c>
      <c r="S57" s="50">
        <v>50</v>
      </c>
      <c r="T57" s="50">
        <v>5</v>
      </c>
      <c r="U57" s="50">
        <v>5</v>
      </c>
      <c r="V57" s="106">
        <v>0</v>
      </c>
      <c r="W57" s="50">
        <v>5</v>
      </c>
      <c r="X57" s="667">
        <v>0</v>
      </c>
      <c r="Y57" s="38">
        <v>0</v>
      </c>
      <c r="Z57" s="616"/>
      <c r="AA57" s="616"/>
      <c r="AB57" s="616"/>
      <c r="AC57" s="616"/>
    </row>
    <row r="58" spans="1:29" s="7" customFormat="1" ht="13.15" customHeight="1" x14ac:dyDescent="0.2">
      <c r="A58" s="68">
        <v>101</v>
      </c>
      <c r="B58" s="106">
        <v>3130</v>
      </c>
      <c r="C58" s="106">
        <v>2890</v>
      </c>
      <c r="D58" s="106">
        <v>240</v>
      </c>
      <c r="E58" s="106">
        <v>5</v>
      </c>
      <c r="F58" s="50">
        <v>5</v>
      </c>
      <c r="G58" s="50">
        <v>25</v>
      </c>
      <c r="H58" s="50">
        <v>5</v>
      </c>
      <c r="I58" s="106">
        <v>35</v>
      </c>
      <c r="J58" s="50">
        <v>35</v>
      </c>
      <c r="K58" s="50">
        <v>25</v>
      </c>
      <c r="L58" s="50">
        <v>30</v>
      </c>
      <c r="M58" s="106">
        <v>15</v>
      </c>
      <c r="N58" s="50">
        <v>0</v>
      </c>
      <c r="O58" s="106">
        <v>5</v>
      </c>
      <c r="P58" s="50">
        <v>10</v>
      </c>
      <c r="Q58" s="106">
        <v>0</v>
      </c>
      <c r="R58" s="50">
        <v>5</v>
      </c>
      <c r="S58" s="50">
        <v>25</v>
      </c>
      <c r="T58" s="50">
        <v>10</v>
      </c>
      <c r="U58" s="50">
        <v>0</v>
      </c>
      <c r="V58" s="106">
        <v>0</v>
      </c>
      <c r="W58" s="50">
        <v>5</v>
      </c>
      <c r="X58" s="667">
        <v>0</v>
      </c>
      <c r="Y58" s="724">
        <v>0</v>
      </c>
      <c r="Z58" s="616"/>
      <c r="AA58" s="616"/>
      <c r="AB58" s="616"/>
      <c r="AC58" s="616"/>
    </row>
    <row r="59" spans="1:29" s="7" customFormat="1" ht="13.15" customHeight="1" x14ac:dyDescent="0.2">
      <c r="A59" s="68">
        <v>102</v>
      </c>
      <c r="B59" s="106">
        <v>110</v>
      </c>
      <c r="C59" s="106">
        <v>100</v>
      </c>
      <c r="D59" s="106">
        <v>10</v>
      </c>
      <c r="E59" s="106">
        <v>0</v>
      </c>
      <c r="F59" s="50">
        <v>0</v>
      </c>
      <c r="G59" s="50">
        <v>0</v>
      </c>
      <c r="H59" s="50">
        <v>0</v>
      </c>
      <c r="I59" s="106">
        <v>0</v>
      </c>
      <c r="J59" s="50">
        <v>0</v>
      </c>
      <c r="K59" s="50">
        <v>5</v>
      </c>
      <c r="L59" s="50">
        <v>5</v>
      </c>
      <c r="M59" s="106">
        <v>0</v>
      </c>
      <c r="N59" s="50">
        <v>0</v>
      </c>
      <c r="O59" s="106">
        <v>0</v>
      </c>
      <c r="P59" s="50">
        <v>0</v>
      </c>
      <c r="Q59" s="106">
        <v>0</v>
      </c>
      <c r="R59" s="50">
        <v>0</v>
      </c>
      <c r="S59" s="50">
        <v>0</v>
      </c>
      <c r="T59" s="50">
        <v>0</v>
      </c>
      <c r="U59" s="50">
        <v>0</v>
      </c>
      <c r="V59" s="106">
        <v>0</v>
      </c>
      <c r="W59" s="50">
        <v>0</v>
      </c>
      <c r="X59" s="667">
        <v>0</v>
      </c>
      <c r="Y59" s="38">
        <v>0</v>
      </c>
      <c r="Z59" s="616"/>
      <c r="AA59" s="616"/>
      <c r="AB59" s="616"/>
      <c r="AC59" s="616"/>
    </row>
    <row r="60" spans="1:29" s="7" customFormat="1" ht="13.15" customHeight="1" x14ac:dyDescent="0.2">
      <c r="A60" s="68">
        <v>103</v>
      </c>
      <c r="B60" s="106">
        <v>950</v>
      </c>
      <c r="C60" s="106">
        <v>850</v>
      </c>
      <c r="D60" s="106">
        <v>100</v>
      </c>
      <c r="E60" s="106">
        <v>5</v>
      </c>
      <c r="F60" s="50">
        <v>5</v>
      </c>
      <c r="G60" s="50">
        <v>5</v>
      </c>
      <c r="H60" s="50">
        <v>0</v>
      </c>
      <c r="I60" s="106">
        <v>10</v>
      </c>
      <c r="J60" s="50">
        <v>25</v>
      </c>
      <c r="K60" s="50">
        <v>10</v>
      </c>
      <c r="L60" s="50">
        <v>5</v>
      </c>
      <c r="M60" s="106">
        <v>5</v>
      </c>
      <c r="N60" s="50">
        <v>0</v>
      </c>
      <c r="O60" s="106">
        <v>0</v>
      </c>
      <c r="P60" s="50">
        <v>10</v>
      </c>
      <c r="Q60" s="106">
        <v>0</v>
      </c>
      <c r="R60" s="50">
        <v>0</v>
      </c>
      <c r="S60" s="50">
        <v>5</v>
      </c>
      <c r="T60" s="50">
        <v>5</v>
      </c>
      <c r="U60" s="50">
        <v>0</v>
      </c>
      <c r="V60" s="106">
        <v>0</v>
      </c>
      <c r="W60" s="50">
        <v>0</v>
      </c>
      <c r="X60" s="667">
        <v>0</v>
      </c>
      <c r="Y60" s="38">
        <v>0</v>
      </c>
      <c r="Z60" s="616"/>
      <c r="AA60" s="616"/>
      <c r="AB60" s="616"/>
      <c r="AC60" s="616"/>
    </row>
    <row r="61" spans="1:29" s="7" customFormat="1" ht="13.15" customHeight="1" x14ac:dyDescent="0.2">
      <c r="A61" s="68">
        <v>105</v>
      </c>
      <c r="B61" s="106">
        <v>550</v>
      </c>
      <c r="C61" s="106">
        <v>500</v>
      </c>
      <c r="D61" s="106">
        <v>50</v>
      </c>
      <c r="E61" s="106">
        <v>0</v>
      </c>
      <c r="F61" s="50">
        <v>0</v>
      </c>
      <c r="G61" s="50">
        <v>0</v>
      </c>
      <c r="H61" s="50">
        <v>0</v>
      </c>
      <c r="I61" s="106">
        <v>5</v>
      </c>
      <c r="J61" s="50">
        <v>5</v>
      </c>
      <c r="K61" s="50">
        <v>0</v>
      </c>
      <c r="L61" s="50">
        <v>10</v>
      </c>
      <c r="M61" s="106">
        <v>10</v>
      </c>
      <c r="N61" s="50">
        <v>0</v>
      </c>
      <c r="O61" s="106">
        <v>0</v>
      </c>
      <c r="P61" s="50">
        <v>0</v>
      </c>
      <c r="Q61" s="106">
        <v>0</v>
      </c>
      <c r="R61" s="50">
        <v>0</v>
      </c>
      <c r="S61" s="50">
        <v>10</v>
      </c>
      <c r="T61" s="50">
        <v>0</v>
      </c>
      <c r="U61" s="50">
        <v>0</v>
      </c>
      <c r="V61" s="106">
        <v>0</v>
      </c>
      <c r="W61" s="50">
        <v>0</v>
      </c>
      <c r="X61" s="667">
        <v>0</v>
      </c>
      <c r="Y61" s="38">
        <v>0</v>
      </c>
      <c r="Z61" s="616"/>
      <c r="AA61" s="616"/>
      <c r="AB61" s="616"/>
      <c r="AC61" s="616"/>
    </row>
    <row r="62" spans="1:29" s="7" customFormat="1" ht="13.15" customHeight="1" x14ac:dyDescent="0.2">
      <c r="A62" s="68">
        <v>106</v>
      </c>
      <c r="B62" s="106">
        <v>975</v>
      </c>
      <c r="C62" s="106">
        <v>895</v>
      </c>
      <c r="D62" s="106">
        <v>80</v>
      </c>
      <c r="E62" s="106">
        <v>5</v>
      </c>
      <c r="F62" s="50">
        <v>5</v>
      </c>
      <c r="G62" s="50">
        <v>10</v>
      </c>
      <c r="H62" s="50">
        <v>5</v>
      </c>
      <c r="I62" s="106">
        <v>5</v>
      </c>
      <c r="J62" s="50">
        <v>5</v>
      </c>
      <c r="K62" s="50">
        <v>15</v>
      </c>
      <c r="L62" s="50">
        <v>5</v>
      </c>
      <c r="M62" s="106">
        <v>5</v>
      </c>
      <c r="N62" s="50">
        <v>0</v>
      </c>
      <c r="O62" s="106">
        <v>0</v>
      </c>
      <c r="P62" s="50">
        <v>0</v>
      </c>
      <c r="Q62" s="106">
        <v>0</v>
      </c>
      <c r="R62" s="50">
        <v>5</v>
      </c>
      <c r="S62" s="50">
        <v>15</v>
      </c>
      <c r="T62" s="50">
        <v>5</v>
      </c>
      <c r="U62" s="50">
        <v>0</v>
      </c>
      <c r="V62" s="106">
        <v>0</v>
      </c>
      <c r="W62" s="50">
        <v>5</v>
      </c>
      <c r="X62" s="667">
        <v>0</v>
      </c>
      <c r="Y62" s="724">
        <v>0</v>
      </c>
      <c r="Z62" s="616"/>
      <c r="AA62" s="616"/>
      <c r="AB62" s="616"/>
      <c r="AC62" s="616"/>
    </row>
    <row r="63" spans="1:29" s="7" customFormat="1" ht="13.15" customHeight="1" x14ac:dyDescent="0.2">
      <c r="A63" s="68">
        <v>107</v>
      </c>
      <c r="B63" s="106">
        <v>2100</v>
      </c>
      <c r="C63" s="106">
        <v>1940</v>
      </c>
      <c r="D63" s="106">
        <v>165</v>
      </c>
      <c r="E63" s="106">
        <v>5</v>
      </c>
      <c r="F63" s="50">
        <v>5</v>
      </c>
      <c r="G63" s="50">
        <v>15</v>
      </c>
      <c r="H63" s="50">
        <v>10</v>
      </c>
      <c r="I63" s="106">
        <v>20</v>
      </c>
      <c r="J63" s="50">
        <v>25</v>
      </c>
      <c r="K63" s="50">
        <v>15</v>
      </c>
      <c r="L63" s="50">
        <v>15</v>
      </c>
      <c r="M63" s="106">
        <v>10</v>
      </c>
      <c r="N63" s="50">
        <v>5</v>
      </c>
      <c r="O63" s="106">
        <v>5</v>
      </c>
      <c r="P63" s="50">
        <v>5</v>
      </c>
      <c r="Q63" s="106">
        <v>0</v>
      </c>
      <c r="R63" s="50">
        <v>5</v>
      </c>
      <c r="S63" s="50">
        <v>5</v>
      </c>
      <c r="T63" s="50">
        <v>10</v>
      </c>
      <c r="U63" s="50">
        <v>0</v>
      </c>
      <c r="V63" s="106">
        <v>5</v>
      </c>
      <c r="W63" s="50">
        <v>5</v>
      </c>
      <c r="X63" s="667">
        <v>0</v>
      </c>
      <c r="Y63" s="38">
        <v>0</v>
      </c>
      <c r="Z63" s="616"/>
      <c r="AA63" s="616"/>
      <c r="AB63" s="616"/>
      <c r="AC63" s="616"/>
    </row>
    <row r="64" spans="1:29" s="7" customFormat="1" ht="13.15" customHeight="1" x14ac:dyDescent="0.2">
      <c r="A64" s="68">
        <v>108</v>
      </c>
      <c r="B64" s="106">
        <v>1115</v>
      </c>
      <c r="C64" s="106">
        <v>940</v>
      </c>
      <c r="D64" s="106">
        <v>175</v>
      </c>
      <c r="E64" s="106">
        <v>10</v>
      </c>
      <c r="F64" s="50">
        <v>5</v>
      </c>
      <c r="G64" s="50">
        <v>15</v>
      </c>
      <c r="H64" s="50">
        <v>0</v>
      </c>
      <c r="I64" s="106">
        <v>55</v>
      </c>
      <c r="J64" s="50">
        <v>25</v>
      </c>
      <c r="K64" s="50">
        <v>0</v>
      </c>
      <c r="L64" s="50">
        <v>20</v>
      </c>
      <c r="M64" s="106">
        <v>5</v>
      </c>
      <c r="N64" s="50">
        <v>0</v>
      </c>
      <c r="O64" s="106">
        <v>0</v>
      </c>
      <c r="P64" s="50">
        <v>0</v>
      </c>
      <c r="Q64" s="106">
        <v>0</v>
      </c>
      <c r="R64" s="50">
        <v>5</v>
      </c>
      <c r="S64" s="50">
        <v>20</v>
      </c>
      <c r="T64" s="50">
        <v>5</v>
      </c>
      <c r="U64" s="50">
        <v>0</v>
      </c>
      <c r="V64" s="106">
        <v>0</v>
      </c>
      <c r="W64" s="50">
        <v>5</v>
      </c>
      <c r="X64" s="667">
        <v>0</v>
      </c>
      <c r="Y64" s="38">
        <v>0</v>
      </c>
      <c r="Z64" s="616"/>
      <c r="AA64" s="616"/>
      <c r="AB64" s="616"/>
      <c r="AC64" s="616"/>
    </row>
    <row r="65" spans="1:29" s="7" customFormat="1" ht="13.15" customHeight="1" x14ac:dyDescent="0.2">
      <c r="A65" s="68">
        <v>109</v>
      </c>
      <c r="B65" s="106">
        <v>530</v>
      </c>
      <c r="C65" s="106">
        <v>505</v>
      </c>
      <c r="D65" s="106">
        <v>25</v>
      </c>
      <c r="E65" s="106">
        <v>0</v>
      </c>
      <c r="F65" s="50">
        <v>0</v>
      </c>
      <c r="G65" s="50">
        <v>5</v>
      </c>
      <c r="H65" s="50">
        <v>0</v>
      </c>
      <c r="I65" s="106">
        <v>5</v>
      </c>
      <c r="J65" s="50">
        <v>0</v>
      </c>
      <c r="K65" s="50">
        <v>0</v>
      </c>
      <c r="L65" s="50">
        <v>5</v>
      </c>
      <c r="M65" s="106">
        <v>0</v>
      </c>
      <c r="N65" s="50">
        <v>0</v>
      </c>
      <c r="O65" s="106">
        <v>0</v>
      </c>
      <c r="P65" s="50">
        <v>0</v>
      </c>
      <c r="Q65" s="106">
        <v>0</v>
      </c>
      <c r="R65" s="50">
        <v>0</v>
      </c>
      <c r="S65" s="50">
        <v>0</v>
      </c>
      <c r="T65" s="50">
        <v>0</v>
      </c>
      <c r="U65" s="50">
        <v>0</v>
      </c>
      <c r="V65" s="106">
        <v>0</v>
      </c>
      <c r="W65" s="50">
        <v>0</v>
      </c>
      <c r="X65" s="667">
        <v>0</v>
      </c>
      <c r="Y65" s="38">
        <v>0</v>
      </c>
      <c r="Z65" s="616"/>
      <c r="AA65" s="616"/>
      <c r="AB65" s="616"/>
      <c r="AC65" s="616"/>
    </row>
    <row r="66" spans="1:29" s="7" customFormat="1" ht="13.15" customHeight="1" x14ac:dyDescent="0.2">
      <c r="A66" s="68">
        <v>111</v>
      </c>
      <c r="B66" s="106">
        <v>4590</v>
      </c>
      <c r="C66" s="106">
        <v>3495</v>
      </c>
      <c r="D66" s="106">
        <v>1095</v>
      </c>
      <c r="E66" s="106">
        <v>35</v>
      </c>
      <c r="F66" s="50">
        <v>15</v>
      </c>
      <c r="G66" s="50">
        <v>90</v>
      </c>
      <c r="H66" s="50">
        <v>30</v>
      </c>
      <c r="I66" s="106">
        <v>95</v>
      </c>
      <c r="J66" s="50">
        <v>205</v>
      </c>
      <c r="K66" s="50">
        <v>95</v>
      </c>
      <c r="L66" s="50">
        <v>195</v>
      </c>
      <c r="M66" s="106">
        <v>45</v>
      </c>
      <c r="N66" s="50">
        <v>5</v>
      </c>
      <c r="O66" s="106">
        <v>20</v>
      </c>
      <c r="P66" s="50">
        <v>15</v>
      </c>
      <c r="Q66" s="106">
        <v>15</v>
      </c>
      <c r="R66" s="50">
        <v>35</v>
      </c>
      <c r="S66" s="50">
        <v>105</v>
      </c>
      <c r="T66" s="50">
        <v>40</v>
      </c>
      <c r="U66" s="50">
        <v>30</v>
      </c>
      <c r="V66" s="106">
        <v>5</v>
      </c>
      <c r="W66" s="50">
        <v>20</v>
      </c>
      <c r="X66" s="667">
        <v>0</v>
      </c>
      <c r="Y66" s="724">
        <v>0</v>
      </c>
      <c r="Z66" s="616"/>
      <c r="AA66" s="616"/>
      <c r="AB66" s="616"/>
      <c r="AC66" s="616"/>
    </row>
    <row r="67" spans="1:29" s="7" customFormat="1" ht="13.15" customHeight="1" x14ac:dyDescent="0.2">
      <c r="A67" s="68">
        <v>112</v>
      </c>
      <c r="B67" s="106">
        <v>5770</v>
      </c>
      <c r="C67" s="106">
        <v>4525</v>
      </c>
      <c r="D67" s="106">
        <v>1245</v>
      </c>
      <c r="E67" s="106">
        <v>40</v>
      </c>
      <c r="F67" s="50">
        <v>25</v>
      </c>
      <c r="G67" s="50">
        <v>95</v>
      </c>
      <c r="H67" s="50">
        <v>45</v>
      </c>
      <c r="I67" s="106">
        <v>100</v>
      </c>
      <c r="J67" s="50">
        <v>190</v>
      </c>
      <c r="K67" s="50">
        <v>90</v>
      </c>
      <c r="L67" s="50">
        <v>255</v>
      </c>
      <c r="M67" s="106">
        <v>40</v>
      </c>
      <c r="N67" s="50">
        <v>5</v>
      </c>
      <c r="O67" s="106">
        <v>40</v>
      </c>
      <c r="P67" s="50">
        <v>20</v>
      </c>
      <c r="Q67" s="106">
        <v>10</v>
      </c>
      <c r="R67" s="50">
        <v>25</v>
      </c>
      <c r="S67" s="50">
        <v>125</v>
      </c>
      <c r="T67" s="50">
        <v>65</v>
      </c>
      <c r="U67" s="50">
        <v>40</v>
      </c>
      <c r="V67" s="106">
        <v>5</v>
      </c>
      <c r="W67" s="50">
        <v>25</v>
      </c>
      <c r="X67" s="667">
        <v>0</v>
      </c>
      <c r="Y67" s="724">
        <v>5</v>
      </c>
      <c r="Z67" s="616"/>
      <c r="AA67" s="616"/>
      <c r="AB67" s="616"/>
      <c r="AC67" s="616"/>
    </row>
    <row r="68" spans="1:29" s="7" customFormat="1" ht="13.15" customHeight="1" x14ac:dyDescent="0.2">
      <c r="A68" s="68">
        <v>113</v>
      </c>
      <c r="B68" s="106">
        <v>480</v>
      </c>
      <c r="C68" s="106">
        <v>385</v>
      </c>
      <c r="D68" s="106">
        <v>95</v>
      </c>
      <c r="E68" s="106">
        <v>5</v>
      </c>
      <c r="F68" s="50">
        <v>5</v>
      </c>
      <c r="G68" s="50">
        <v>15</v>
      </c>
      <c r="H68" s="50">
        <v>0</v>
      </c>
      <c r="I68" s="106">
        <v>15</v>
      </c>
      <c r="J68" s="50">
        <v>10</v>
      </c>
      <c r="K68" s="50">
        <v>5</v>
      </c>
      <c r="L68" s="50">
        <v>10</v>
      </c>
      <c r="M68" s="106">
        <v>5</v>
      </c>
      <c r="N68" s="50">
        <v>0</v>
      </c>
      <c r="O68" s="106">
        <v>5</v>
      </c>
      <c r="P68" s="50">
        <v>0</v>
      </c>
      <c r="Q68" s="106">
        <v>0</v>
      </c>
      <c r="R68" s="50">
        <v>0</v>
      </c>
      <c r="S68" s="50">
        <v>10</v>
      </c>
      <c r="T68" s="50">
        <v>10</v>
      </c>
      <c r="U68" s="50">
        <v>0</v>
      </c>
      <c r="V68" s="106">
        <v>0</v>
      </c>
      <c r="W68" s="50">
        <v>0</v>
      </c>
      <c r="X68" s="667">
        <v>0</v>
      </c>
      <c r="Y68" s="38">
        <v>0</v>
      </c>
      <c r="Z68" s="616"/>
      <c r="AA68" s="616"/>
      <c r="AB68" s="616"/>
      <c r="AC68" s="616"/>
    </row>
    <row r="69" spans="1:29" s="7" customFormat="1" ht="13.15" customHeight="1" x14ac:dyDescent="0.2">
      <c r="A69" s="68">
        <v>121</v>
      </c>
      <c r="B69" s="106">
        <v>6025</v>
      </c>
      <c r="C69" s="106">
        <v>4530</v>
      </c>
      <c r="D69" s="106">
        <v>1495</v>
      </c>
      <c r="E69" s="106">
        <v>60</v>
      </c>
      <c r="F69" s="50">
        <v>50</v>
      </c>
      <c r="G69" s="50">
        <v>120</v>
      </c>
      <c r="H69" s="50">
        <v>35</v>
      </c>
      <c r="I69" s="106">
        <v>105</v>
      </c>
      <c r="J69" s="50">
        <v>275</v>
      </c>
      <c r="K69" s="50">
        <v>125</v>
      </c>
      <c r="L69" s="50">
        <v>205</v>
      </c>
      <c r="M69" s="106">
        <v>50</v>
      </c>
      <c r="N69" s="50">
        <v>5</v>
      </c>
      <c r="O69" s="106">
        <v>20</v>
      </c>
      <c r="P69" s="50">
        <v>45</v>
      </c>
      <c r="Q69" s="106">
        <v>15</v>
      </c>
      <c r="R69" s="50">
        <v>30</v>
      </c>
      <c r="S69" s="50">
        <v>270</v>
      </c>
      <c r="T69" s="50">
        <v>15</v>
      </c>
      <c r="U69" s="50">
        <v>35</v>
      </c>
      <c r="V69" s="106">
        <v>15</v>
      </c>
      <c r="W69" s="50">
        <v>20</v>
      </c>
      <c r="X69" s="667">
        <v>0</v>
      </c>
      <c r="Y69" s="724">
        <v>5</v>
      </c>
      <c r="Z69" s="616"/>
      <c r="AA69" s="616"/>
      <c r="AB69" s="616"/>
      <c r="AC69" s="616"/>
    </row>
    <row r="70" spans="1:29" s="7" customFormat="1" ht="13.15" customHeight="1" x14ac:dyDescent="0.2">
      <c r="A70" s="68">
        <v>122</v>
      </c>
      <c r="B70" s="106">
        <v>5430</v>
      </c>
      <c r="C70" s="106">
        <v>4295</v>
      </c>
      <c r="D70" s="106">
        <v>1140</v>
      </c>
      <c r="E70" s="106">
        <v>75</v>
      </c>
      <c r="F70" s="50">
        <v>30</v>
      </c>
      <c r="G70" s="50">
        <v>115</v>
      </c>
      <c r="H70" s="50">
        <v>45</v>
      </c>
      <c r="I70" s="106">
        <v>105</v>
      </c>
      <c r="J70" s="50">
        <v>160</v>
      </c>
      <c r="K70" s="50">
        <v>125</v>
      </c>
      <c r="L70" s="50">
        <v>135</v>
      </c>
      <c r="M70" s="106">
        <v>45</v>
      </c>
      <c r="N70" s="50">
        <v>5</v>
      </c>
      <c r="O70" s="106">
        <v>15</v>
      </c>
      <c r="P70" s="50">
        <v>55</v>
      </c>
      <c r="Q70" s="106">
        <v>5</v>
      </c>
      <c r="R70" s="50">
        <v>25</v>
      </c>
      <c r="S70" s="50">
        <v>135</v>
      </c>
      <c r="T70" s="50">
        <v>20</v>
      </c>
      <c r="U70" s="50">
        <v>25</v>
      </c>
      <c r="V70" s="106">
        <v>5</v>
      </c>
      <c r="W70" s="50">
        <v>15</v>
      </c>
      <c r="X70" s="667">
        <v>0</v>
      </c>
      <c r="Y70" s="724">
        <v>5</v>
      </c>
      <c r="Z70" s="616"/>
      <c r="AA70" s="616"/>
      <c r="AB70" s="616"/>
      <c r="AC70" s="616"/>
    </row>
    <row r="71" spans="1:29" s="7" customFormat="1" ht="13.15" customHeight="1" x14ac:dyDescent="0.2">
      <c r="A71" s="68">
        <v>123</v>
      </c>
      <c r="B71" s="106">
        <v>2665</v>
      </c>
      <c r="C71" s="106">
        <v>2270</v>
      </c>
      <c r="D71" s="106">
        <v>390</v>
      </c>
      <c r="E71" s="106">
        <v>15</v>
      </c>
      <c r="F71" s="50">
        <v>10</v>
      </c>
      <c r="G71" s="50">
        <v>45</v>
      </c>
      <c r="H71" s="50">
        <v>20</v>
      </c>
      <c r="I71" s="106">
        <v>60</v>
      </c>
      <c r="J71" s="50">
        <v>55</v>
      </c>
      <c r="K71" s="50">
        <v>45</v>
      </c>
      <c r="L71" s="50">
        <v>30</v>
      </c>
      <c r="M71" s="106">
        <v>15</v>
      </c>
      <c r="N71" s="50">
        <v>0</v>
      </c>
      <c r="O71" s="106">
        <v>5</v>
      </c>
      <c r="P71" s="50">
        <v>20</v>
      </c>
      <c r="Q71" s="106">
        <v>0</v>
      </c>
      <c r="R71" s="50">
        <v>5</v>
      </c>
      <c r="S71" s="50">
        <v>35</v>
      </c>
      <c r="T71" s="50">
        <v>10</v>
      </c>
      <c r="U71" s="50">
        <v>0</v>
      </c>
      <c r="V71" s="106">
        <v>0</v>
      </c>
      <c r="W71" s="50">
        <v>5</v>
      </c>
      <c r="X71" s="667">
        <v>0</v>
      </c>
      <c r="Y71" s="38">
        <v>5</v>
      </c>
      <c r="Z71" s="616"/>
      <c r="AA71" s="616"/>
      <c r="AB71" s="616"/>
      <c r="AC71" s="616"/>
    </row>
    <row r="72" spans="1:29" s="6" customFormat="1" ht="13.15" customHeight="1" x14ac:dyDescent="0.2">
      <c r="A72" s="68"/>
      <c r="B72" s="78"/>
      <c r="C72" s="7"/>
      <c r="D72" s="78"/>
      <c r="E72" s="78"/>
      <c r="F72" s="78"/>
      <c r="G72" s="78"/>
      <c r="H72" s="78"/>
      <c r="I72" s="78"/>
      <c r="J72" s="78"/>
      <c r="K72" s="78"/>
      <c r="L72" s="78"/>
      <c r="M72" s="78"/>
      <c r="N72" s="78"/>
      <c r="O72" s="78"/>
      <c r="P72" s="78"/>
      <c r="Q72" s="78"/>
      <c r="R72" s="78"/>
      <c r="S72" s="78"/>
      <c r="T72" s="78"/>
      <c r="U72" s="78"/>
      <c r="V72" s="78"/>
      <c r="W72" s="78"/>
      <c r="X72" s="78"/>
      <c r="Y72" s="78"/>
      <c r="Z72" s="616"/>
      <c r="AA72" s="616"/>
      <c r="AB72" s="616"/>
    </row>
    <row r="73" spans="1:29" s="6" customFormat="1" ht="13.15" customHeight="1" x14ac:dyDescent="0.2">
      <c r="A73" s="196">
        <v>1</v>
      </c>
      <c r="B73" s="106">
        <v>15475</v>
      </c>
      <c r="C73" s="667">
        <v>10990</v>
      </c>
      <c r="D73" s="78">
        <v>4485</v>
      </c>
      <c r="E73" s="106">
        <v>270</v>
      </c>
      <c r="F73" s="50">
        <v>155</v>
      </c>
      <c r="G73" s="50">
        <v>320</v>
      </c>
      <c r="H73" s="50">
        <v>355</v>
      </c>
      <c r="I73" s="106">
        <v>290</v>
      </c>
      <c r="J73" s="50">
        <v>440</v>
      </c>
      <c r="K73" s="50">
        <v>380</v>
      </c>
      <c r="L73" s="50">
        <v>375</v>
      </c>
      <c r="M73" s="106">
        <v>155</v>
      </c>
      <c r="N73" s="50">
        <v>15</v>
      </c>
      <c r="O73" s="106">
        <v>130</v>
      </c>
      <c r="P73" s="50">
        <v>130</v>
      </c>
      <c r="Q73" s="106">
        <v>30</v>
      </c>
      <c r="R73" s="50">
        <v>190</v>
      </c>
      <c r="S73" s="50">
        <v>800</v>
      </c>
      <c r="T73" s="50">
        <v>110</v>
      </c>
      <c r="U73" s="50">
        <v>140</v>
      </c>
      <c r="V73" s="106">
        <v>45</v>
      </c>
      <c r="W73" s="50">
        <v>155</v>
      </c>
      <c r="X73" s="667">
        <v>5</v>
      </c>
      <c r="Y73" s="724">
        <v>5</v>
      </c>
      <c r="Z73" s="616"/>
      <c r="AA73" s="616" t="b">
        <v>0</v>
      </c>
      <c r="AB73" s="616" t="b">
        <v>1</v>
      </c>
    </row>
    <row r="74" spans="1:29" s="6" customFormat="1" ht="13.15" customHeight="1" x14ac:dyDescent="0.2">
      <c r="A74" s="196">
        <v>2</v>
      </c>
      <c r="B74" s="211">
        <v>19050</v>
      </c>
      <c r="C74" s="668">
        <v>11075</v>
      </c>
      <c r="D74" s="78">
        <v>7975</v>
      </c>
      <c r="E74" s="211">
        <v>140</v>
      </c>
      <c r="F74" s="78">
        <v>390</v>
      </c>
      <c r="G74" s="78">
        <v>1550</v>
      </c>
      <c r="H74" s="78">
        <v>90</v>
      </c>
      <c r="I74" s="211">
        <v>485</v>
      </c>
      <c r="J74" s="78">
        <v>1110</v>
      </c>
      <c r="K74" s="78">
        <v>710</v>
      </c>
      <c r="L74" s="78">
        <v>1340</v>
      </c>
      <c r="M74" s="211">
        <v>110</v>
      </c>
      <c r="N74" s="78">
        <v>10</v>
      </c>
      <c r="O74" s="211">
        <v>110</v>
      </c>
      <c r="P74" s="78">
        <v>295</v>
      </c>
      <c r="Q74" s="211">
        <v>110</v>
      </c>
      <c r="R74" s="78">
        <v>415</v>
      </c>
      <c r="S74" s="78">
        <v>845</v>
      </c>
      <c r="T74" s="78">
        <v>50</v>
      </c>
      <c r="U74" s="78">
        <v>100</v>
      </c>
      <c r="V74" s="211">
        <v>15</v>
      </c>
      <c r="W74" s="78">
        <v>55</v>
      </c>
      <c r="X74" s="668">
        <v>5</v>
      </c>
      <c r="Y74" s="724">
        <v>40</v>
      </c>
      <c r="Z74" s="616"/>
      <c r="AA74" s="616" t="b">
        <v>1</v>
      </c>
      <c r="AB74" s="616" t="b">
        <v>1</v>
      </c>
    </row>
    <row r="75" spans="1:29" s="6" customFormat="1" ht="13.15" customHeight="1" x14ac:dyDescent="0.2">
      <c r="A75" s="196">
        <v>3</v>
      </c>
      <c r="B75" s="211">
        <v>22155</v>
      </c>
      <c r="C75" s="668">
        <v>14305</v>
      </c>
      <c r="D75" s="78">
        <v>7850</v>
      </c>
      <c r="E75" s="211">
        <v>205</v>
      </c>
      <c r="F75" s="78">
        <v>485</v>
      </c>
      <c r="G75" s="78">
        <v>1265</v>
      </c>
      <c r="H75" s="78">
        <v>130</v>
      </c>
      <c r="I75" s="211">
        <v>545</v>
      </c>
      <c r="J75" s="78">
        <v>1300</v>
      </c>
      <c r="K75" s="78">
        <v>630</v>
      </c>
      <c r="L75" s="78">
        <v>970</v>
      </c>
      <c r="M75" s="211">
        <v>135</v>
      </c>
      <c r="N75" s="78">
        <v>20</v>
      </c>
      <c r="O75" s="211">
        <v>135</v>
      </c>
      <c r="P75" s="78">
        <v>265</v>
      </c>
      <c r="Q75" s="211">
        <v>75</v>
      </c>
      <c r="R75" s="78">
        <v>330</v>
      </c>
      <c r="S75" s="78">
        <v>905</v>
      </c>
      <c r="T75" s="78">
        <v>145</v>
      </c>
      <c r="U75" s="78">
        <v>100</v>
      </c>
      <c r="V75" s="211">
        <v>35</v>
      </c>
      <c r="W75" s="78">
        <v>145</v>
      </c>
      <c r="X75" s="668">
        <v>5</v>
      </c>
      <c r="Y75" s="724">
        <v>20</v>
      </c>
      <c r="Z75" s="616"/>
      <c r="AA75" s="616" t="b">
        <v>0</v>
      </c>
      <c r="AB75" s="616" t="b">
        <v>1</v>
      </c>
    </row>
    <row r="76" spans="1:29" s="6" customFormat="1" ht="13.15" customHeight="1" x14ac:dyDescent="0.2">
      <c r="A76" s="196">
        <v>4</v>
      </c>
      <c r="B76" s="211">
        <v>19880</v>
      </c>
      <c r="C76" s="668">
        <v>14745</v>
      </c>
      <c r="D76" s="78">
        <v>5135</v>
      </c>
      <c r="E76" s="211">
        <v>160</v>
      </c>
      <c r="F76" s="78">
        <v>155</v>
      </c>
      <c r="G76" s="78">
        <v>650</v>
      </c>
      <c r="H76" s="78">
        <v>145</v>
      </c>
      <c r="I76" s="211">
        <v>340</v>
      </c>
      <c r="J76" s="78">
        <v>900</v>
      </c>
      <c r="K76" s="78">
        <v>420</v>
      </c>
      <c r="L76" s="78">
        <v>785</v>
      </c>
      <c r="M76" s="211">
        <v>145</v>
      </c>
      <c r="N76" s="78">
        <v>15</v>
      </c>
      <c r="O76" s="211">
        <v>70</v>
      </c>
      <c r="P76" s="78">
        <v>200</v>
      </c>
      <c r="Q76" s="211">
        <v>35</v>
      </c>
      <c r="R76" s="78">
        <v>170</v>
      </c>
      <c r="S76" s="78">
        <v>695</v>
      </c>
      <c r="T76" s="78">
        <v>65</v>
      </c>
      <c r="U76" s="78">
        <v>55</v>
      </c>
      <c r="V76" s="211">
        <v>25</v>
      </c>
      <c r="W76" s="78">
        <v>70</v>
      </c>
      <c r="X76" s="668">
        <v>5</v>
      </c>
      <c r="Y76" s="724">
        <v>25</v>
      </c>
      <c r="Z76" s="616"/>
      <c r="AA76" s="616" t="b">
        <v>0</v>
      </c>
      <c r="AB76" s="616" t="b">
        <v>1</v>
      </c>
    </row>
    <row r="77" spans="1:29" s="6" customFormat="1" ht="13.15" customHeight="1" x14ac:dyDescent="0.2">
      <c r="A77" s="196">
        <v>5</v>
      </c>
      <c r="B77" s="211">
        <v>11135</v>
      </c>
      <c r="C77" s="668">
        <v>9645</v>
      </c>
      <c r="D77" s="78">
        <v>1490</v>
      </c>
      <c r="E77" s="211">
        <v>75</v>
      </c>
      <c r="F77" s="78">
        <v>25</v>
      </c>
      <c r="G77" s="78">
        <v>95</v>
      </c>
      <c r="H77" s="78">
        <v>40</v>
      </c>
      <c r="I77" s="211">
        <v>155</v>
      </c>
      <c r="J77" s="78">
        <v>200</v>
      </c>
      <c r="K77" s="78">
        <v>140</v>
      </c>
      <c r="L77" s="78">
        <v>180</v>
      </c>
      <c r="M77" s="211">
        <v>120</v>
      </c>
      <c r="N77" s="78">
        <v>10</v>
      </c>
      <c r="O77" s="211">
        <v>30</v>
      </c>
      <c r="P77" s="78">
        <v>30</v>
      </c>
      <c r="Q77" s="211">
        <v>5</v>
      </c>
      <c r="R77" s="78">
        <v>60</v>
      </c>
      <c r="S77" s="78">
        <v>180</v>
      </c>
      <c r="T77" s="78">
        <v>55</v>
      </c>
      <c r="U77" s="78">
        <v>15</v>
      </c>
      <c r="V77" s="211">
        <v>20</v>
      </c>
      <c r="W77" s="78">
        <v>40</v>
      </c>
      <c r="X77" s="668">
        <v>5</v>
      </c>
      <c r="Y77" s="724">
        <v>5</v>
      </c>
      <c r="Z77" s="616"/>
      <c r="AA77" s="616" t="b">
        <v>0</v>
      </c>
      <c r="AB77" s="616" t="b">
        <v>1</v>
      </c>
    </row>
    <row r="78" spans="1:29" s="6" customFormat="1" ht="13.15" customHeight="1" x14ac:dyDescent="0.2">
      <c r="A78" s="196">
        <v>6</v>
      </c>
      <c r="B78" s="211">
        <v>7325</v>
      </c>
      <c r="C78" s="668">
        <v>6720</v>
      </c>
      <c r="D78" s="78">
        <v>605</v>
      </c>
      <c r="E78" s="211">
        <v>35</v>
      </c>
      <c r="F78" s="78">
        <v>10</v>
      </c>
      <c r="G78" s="78">
        <v>45</v>
      </c>
      <c r="H78" s="78">
        <v>25</v>
      </c>
      <c r="I78" s="211">
        <v>85</v>
      </c>
      <c r="J78" s="78">
        <v>95</v>
      </c>
      <c r="K78" s="78">
        <v>35</v>
      </c>
      <c r="L78" s="78">
        <v>55</v>
      </c>
      <c r="M78" s="211">
        <v>55</v>
      </c>
      <c r="N78" s="78">
        <v>5</v>
      </c>
      <c r="O78" s="211">
        <v>10</v>
      </c>
      <c r="P78" s="78">
        <v>15</v>
      </c>
      <c r="Q78" s="211">
        <v>0</v>
      </c>
      <c r="R78" s="78">
        <v>10</v>
      </c>
      <c r="S78" s="78">
        <v>35</v>
      </c>
      <c r="T78" s="78">
        <v>35</v>
      </c>
      <c r="U78" s="78">
        <v>25</v>
      </c>
      <c r="V78" s="211">
        <v>10</v>
      </c>
      <c r="W78" s="78">
        <v>15</v>
      </c>
      <c r="X78" s="668">
        <v>0</v>
      </c>
      <c r="Y78" s="38">
        <v>0</v>
      </c>
      <c r="Z78" s="616"/>
      <c r="AA78" s="616" t="b">
        <v>0</v>
      </c>
      <c r="AB78" s="616" t="b">
        <v>1</v>
      </c>
    </row>
    <row r="79" spans="1:29" s="6" customFormat="1" ht="13.15" customHeight="1" x14ac:dyDescent="0.2">
      <c r="A79" s="196">
        <v>7</v>
      </c>
      <c r="B79" s="211">
        <v>4685</v>
      </c>
      <c r="C79" s="668">
        <v>4135</v>
      </c>
      <c r="D79" s="78">
        <v>550</v>
      </c>
      <c r="E79" s="211">
        <v>15</v>
      </c>
      <c r="F79" s="78">
        <v>10</v>
      </c>
      <c r="G79" s="78">
        <v>70</v>
      </c>
      <c r="H79" s="78">
        <v>15</v>
      </c>
      <c r="I79" s="211">
        <v>60</v>
      </c>
      <c r="J79" s="78">
        <v>100</v>
      </c>
      <c r="K79" s="78">
        <v>30</v>
      </c>
      <c r="L79" s="78">
        <v>70</v>
      </c>
      <c r="M79" s="211">
        <v>30</v>
      </c>
      <c r="N79" s="78">
        <v>5</v>
      </c>
      <c r="O79" s="211">
        <v>10</v>
      </c>
      <c r="P79" s="78">
        <v>15</v>
      </c>
      <c r="Q79" s="211">
        <v>0</v>
      </c>
      <c r="R79" s="78">
        <v>10</v>
      </c>
      <c r="S79" s="78">
        <v>65</v>
      </c>
      <c r="T79" s="78">
        <v>15</v>
      </c>
      <c r="U79" s="78">
        <v>10</v>
      </c>
      <c r="V79" s="211">
        <v>5</v>
      </c>
      <c r="W79" s="78">
        <v>15</v>
      </c>
      <c r="X79" s="668">
        <v>0</v>
      </c>
      <c r="Y79" s="38">
        <v>0</v>
      </c>
      <c r="Z79" s="616"/>
      <c r="AA79" s="616" t="b">
        <v>1</v>
      </c>
      <c r="AB79" s="616" t="b">
        <v>1</v>
      </c>
    </row>
    <row r="80" spans="1:29" s="6" customFormat="1" ht="13.15" customHeight="1" x14ac:dyDescent="0.2">
      <c r="A80" s="196">
        <v>8</v>
      </c>
      <c r="B80" s="211">
        <v>5705</v>
      </c>
      <c r="C80" s="668">
        <v>4535</v>
      </c>
      <c r="D80" s="78">
        <v>1170</v>
      </c>
      <c r="E80" s="211">
        <v>30</v>
      </c>
      <c r="F80" s="78">
        <v>35</v>
      </c>
      <c r="G80" s="78">
        <v>165</v>
      </c>
      <c r="H80" s="78">
        <v>15</v>
      </c>
      <c r="I80" s="211">
        <v>135</v>
      </c>
      <c r="J80" s="78">
        <v>235</v>
      </c>
      <c r="K80" s="78">
        <v>75</v>
      </c>
      <c r="L80" s="78">
        <v>170</v>
      </c>
      <c r="M80" s="211">
        <v>30</v>
      </c>
      <c r="N80" s="78">
        <v>5</v>
      </c>
      <c r="O80" s="211">
        <v>10</v>
      </c>
      <c r="P80" s="78">
        <v>20</v>
      </c>
      <c r="Q80" s="211">
        <v>5</v>
      </c>
      <c r="R80" s="78">
        <v>80</v>
      </c>
      <c r="S80" s="78">
        <v>115</v>
      </c>
      <c r="T80" s="78">
        <v>15</v>
      </c>
      <c r="U80" s="78">
        <v>10</v>
      </c>
      <c r="V80" s="211">
        <v>0</v>
      </c>
      <c r="W80" s="78">
        <v>10</v>
      </c>
      <c r="X80" s="668">
        <v>0</v>
      </c>
      <c r="Y80" s="724">
        <v>10</v>
      </c>
      <c r="Z80" s="616"/>
      <c r="AA80" s="616" t="b">
        <v>1</v>
      </c>
      <c r="AB80" s="616" t="b">
        <v>1</v>
      </c>
    </row>
    <row r="81" spans="1:29" s="6" customFormat="1" ht="13.15" customHeight="1" x14ac:dyDescent="0.2">
      <c r="A81" s="196">
        <v>9</v>
      </c>
      <c r="B81" s="211">
        <v>5615</v>
      </c>
      <c r="C81" s="668">
        <v>4415</v>
      </c>
      <c r="D81" s="78">
        <v>1205</v>
      </c>
      <c r="E81" s="211">
        <v>35</v>
      </c>
      <c r="F81" s="78">
        <v>40</v>
      </c>
      <c r="G81" s="78">
        <v>95</v>
      </c>
      <c r="H81" s="78">
        <v>10</v>
      </c>
      <c r="I81" s="211">
        <v>55</v>
      </c>
      <c r="J81" s="78">
        <v>195</v>
      </c>
      <c r="K81" s="78">
        <v>110</v>
      </c>
      <c r="L81" s="78">
        <v>180</v>
      </c>
      <c r="M81" s="211">
        <v>25</v>
      </c>
      <c r="N81" s="78">
        <v>0</v>
      </c>
      <c r="O81" s="211">
        <v>30</v>
      </c>
      <c r="P81" s="78">
        <v>70</v>
      </c>
      <c r="Q81" s="211">
        <v>5</v>
      </c>
      <c r="R81" s="78">
        <v>85</v>
      </c>
      <c r="S81" s="78">
        <v>235</v>
      </c>
      <c r="T81" s="78">
        <v>5</v>
      </c>
      <c r="U81" s="78">
        <v>15</v>
      </c>
      <c r="V81" s="211">
        <v>5</v>
      </c>
      <c r="W81" s="78">
        <v>10</v>
      </c>
      <c r="X81" s="668">
        <v>0</v>
      </c>
      <c r="Y81" s="724">
        <v>0</v>
      </c>
      <c r="Z81" s="616"/>
      <c r="AA81" s="616" t="b">
        <v>1</v>
      </c>
      <c r="AB81" s="616" t="b">
        <v>0</v>
      </c>
    </row>
    <row r="82" spans="1:29" s="6" customFormat="1" ht="13.15" customHeight="1" x14ac:dyDescent="0.2">
      <c r="A82" s="68">
        <v>10</v>
      </c>
      <c r="B82" s="211">
        <v>9460</v>
      </c>
      <c r="C82" s="668">
        <v>8615</v>
      </c>
      <c r="D82" s="78">
        <v>845</v>
      </c>
      <c r="E82" s="211">
        <v>40</v>
      </c>
      <c r="F82" s="78">
        <v>25</v>
      </c>
      <c r="G82" s="78">
        <v>75</v>
      </c>
      <c r="H82" s="78">
        <v>20</v>
      </c>
      <c r="I82" s="211">
        <v>140</v>
      </c>
      <c r="J82" s="78">
        <v>130</v>
      </c>
      <c r="K82" s="78">
        <v>75</v>
      </c>
      <c r="L82" s="78">
        <v>90</v>
      </c>
      <c r="M82" s="211">
        <v>45</v>
      </c>
      <c r="N82" s="78">
        <v>10</v>
      </c>
      <c r="O82" s="211">
        <v>10</v>
      </c>
      <c r="P82" s="78">
        <v>25</v>
      </c>
      <c r="Q82" s="211">
        <v>5</v>
      </c>
      <c r="R82" s="78">
        <v>15</v>
      </c>
      <c r="S82" s="78">
        <v>80</v>
      </c>
      <c r="T82" s="78">
        <v>35</v>
      </c>
      <c r="U82" s="78">
        <v>5</v>
      </c>
      <c r="V82" s="211">
        <v>5</v>
      </c>
      <c r="W82" s="78">
        <v>20</v>
      </c>
      <c r="X82" s="668">
        <v>0</v>
      </c>
      <c r="Y82" s="724">
        <v>0</v>
      </c>
      <c r="Z82" s="616"/>
      <c r="AA82" s="616" t="b">
        <v>0</v>
      </c>
      <c r="AB82" s="616" t="b">
        <v>1</v>
      </c>
    </row>
    <row r="83" spans="1:29" s="6" customFormat="1" ht="13.15" customHeight="1" x14ac:dyDescent="0.2">
      <c r="A83" s="68">
        <v>11</v>
      </c>
      <c r="B83" s="211">
        <v>10840</v>
      </c>
      <c r="C83" s="668">
        <v>8405</v>
      </c>
      <c r="D83" s="78">
        <v>2440</v>
      </c>
      <c r="E83" s="211">
        <v>80</v>
      </c>
      <c r="F83" s="78">
        <v>45</v>
      </c>
      <c r="G83" s="78">
        <v>200</v>
      </c>
      <c r="H83" s="78">
        <v>75</v>
      </c>
      <c r="I83" s="211">
        <v>210</v>
      </c>
      <c r="J83" s="78">
        <v>405</v>
      </c>
      <c r="K83" s="78">
        <v>190</v>
      </c>
      <c r="L83" s="78">
        <v>455</v>
      </c>
      <c r="M83" s="211">
        <v>90</v>
      </c>
      <c r="N83" s="78">
        <v>10</v>
      </c>
      <c r="O83" s="211">
        <v>65</v>
      </c>
      <c r="P83" s="78">
        <v>35</v>
      </c>
      <c r="Q83" s="211">
        <v>30</v>
      </c>
      <c r="R83" s="78">
        <v>65</v>
      </c>
      <c r="S83" s="78">
        <v>240</v>
      </c>
      <c r="T83" s="78">
        <v>110</v>
      </c>
      <c r="U83" s="78">
        <v>70</v>
      </c>
      <c r="V83" s="211">
        <v>5</v>
      </c>
      <c r="W83" s="78">
        <v>50</v>
      </c>
      <c r="X83" s="668">
        <v>0</v>
      </c>
      <c r="Y83" s="724">
        <v>5</v>
      </c>
      <c r="Z83" s="616"/>
      <c r="AA83" s="616" t="b">
        <v>0</v>
      </c>
      <c r="AB83" s="616" t="b">
        <v>0</v>
      </c>
    </row>
    <row r="84" spans="1:29" s="6" customFormat="1" ht="13.15" customHeight="1" x14ac:dyDescent="0.2">
      <c r="A84" s="68">
        <v>12</v>
      </c>
      <c r="B84" s="211">
        <v>14120</v>
      </c>
      <c r="C84" s="668">
        <v>11095</v>
      </c>
      <c r="D84" s="78">
        <v>3025</v>
      </c>
      <c r="E84" s="211">
        <v>150</v>
      </c>
      <c r="F84" s="78">
        <v>90</v>
      </c>
      <c r="G84" s="78">
        <v>280</v>
      </c>
      <c r="H84" s="78">
        <v>100</v>
      </c>
      <c r="I84" s="211">
        <v>270</v>
      </c>
      <c r="J84" s="78">
        <v>490</v>
      </c>
      <c r="K84" s="78">
        <v>295</v>
      </c>
      <c r="L84" s="78">
        <v>365</v>
      </c>
      <c r="M84" s="211">
        <v>110</v>
      </c>
      <c r="N84" s="78">
        <v>10</v>
      </c>
      <c r="O84" s="211">
        <v>45</v>
      </c>
      <c r="P84" s="78">
        <v>120</v>
      </c>
      <c r="Q84" s="211">
        <v>20</v>
      </c>
      <c r="R84" s="78">
        <v>60</v>
      </c>
      <c r="S84" s="78">
        <v>440</v>
      </c>
      <c r="T84" s="78">
        <v>40</v>
      </c>
      <c r="U84" s="78">
        <v>60</v>
      </c>
      <c r="V84" s="211">
        <v>20</v>
      </c>
      <c r="W84" s="78">
        <v>45</v>
      </c>
      <c r="X84" s="668">
        <v>0</v>
      </c>
      <c r="Y84" s="724">
        <v>15</v>
      </c>
      <c r="Z84" s="616"/>
      <c r="AA84" s="616" t="b">
        <v>1</v>
      </c>
      <c r="AB84" s="616" t="b">
        <v>1</v>
      </c>
    </row>
    <row r="85" spans="1:29" s="24" customFormat="1" ht="12" customHeight="1" x14ac:dyDescent="0.2">
      <c r="A85" s="68"/>
      <c r="B85" s="78"/>
      <c r="C85" s="78"/>
      <c r="D85" s="78"/>
      <c r="E85" s="78"/>
      <c r="F85" s="78"/>
      <c r="G85" s="78"/>
      <c r="H85" s="78"/>
      <c r="I85" s="78"/>
      <c r="J85" s="78"/>
      <c r="K85" s="78"/>
      <c r="L85" s="78"/>
      <c r="M85" s="78"/>
      <c r="N85" s="78"/>
      <c r="O85" s="78"/>
      <c r="P85" s="78"/>
      <c r="Q85" s="78"/>
      <c r="R85" s="78"/>
      <c r="S85" s="78"/>
      <c r="T85" s="78"/>
      <c r="U85" s="78"/>
      <c r="V85" s="78"/>
      <c r="W85" s="78"/>
      <c r="X85" s="78"/>
      <c r="Y85" s="78"/>
      <c r="Z85" s="616"/>
      <c r="AA85" s="616"/>
      <c r="AB85" s="616"/>
    </row>
    <row r="86" spans="1:29" s="17" customFormat="1" x14ac:dyDescent="0.2">
      <c r="A86" s="68" t="s">
        <v>229</v>
      </c>
      <c r="B86" s="126">
        <v>145445</v>
      </c>
      <c r="C86" s="126">
        <v>108680</v>
      </c>
      <c r="D86" s="126">
        <v>36775</v>
      </c>
      <c r="E86" s="126">
        <v>1235</v>
      </c>
      <c r="F86" s="80">
        <v>1465</v>
      </c>
      <c r="G86" s="80">
        <v>4810</v>
      </c>
      <c r="H86" s="80">
        <v>1020</v>
      </c>
      <c r="I86" s="126">
        <v>2770</v>
      </c>
      <c r="J86" s="80">
        <v>5600</v>
      </c>
      <c r="K86" s="80">
        <v>3090</v>
      </c>
      <c r="L86" s="80">
        <v>5035</v>
      </c>
      <c r="M86" s="126">
        <v>1050</v>
      </c>
      <c r="N86" s="80">
        <v>115</v>
      </c>
      <c r="O86" s="126">
        <v>655</v>
      </c>
      <c r="P86" s="80">
        <v>1220</v>
      </c>
      <c r="Q86" s="126">
        <v>320</v>
      </c>
      <c r="R86" s="80">
        <v>1490</v>
      </c>
      <c r="S86" s="80">
        <v>4635</v>
      </c>
      <c r="T86" s="80">
        <v>680</v>
      </c>
      <c r="U86" s="80">
        <v>605</v>
      </c>
      <c r="V86" s="126">
        <v>190</v>
      </c>
      <c r="W86" s="80">
        <v>630</v>
      </c>
      <c r="X86" s="669">
        <v>25</v>
      </c>
      <c r="Y86" s="126">
        <v>125</v>
      </c>
      <c r="Z86" s="616"/>
      <c r="AA86" s="616" t="b">
        <v>0</v>
      </c>
      <c r="AB86" s="616" t="b">
        <v>0</v>
      </c>
    </row>
    <row r="87" spans="1:29" s="17" customFormat="1" ht="14.25" x14ac:dyDescent="0.2">
      <c r="A87" s="68"/>
      <c r="B87" s="80"/>
      <c r="C87" s="80"/>
      <c r="D87" s="80"/>
      <c r="E87" s="80"/>
      <c r="F87" s="80"/>
      <c r="G87" s="80"/>
      <c r="H87" s="80"/>
      <c r="I87" s="80"/>
      <c r="J87" s="80"/>
      <c r="K87" s="80"/>
      <c r="L87" s="80"/>
      <c r="M87" s="80"/>
      <c r="N87" s="80"/>
      <c r="O87" s="80"/>
      <c r="P87" s="80"/>
      <c r="Q87" s="80"/>
      <c r="R87" s="80"/>
      <c r="S87" s="80"/>
      <c r="T87" s="254"/>
      <c r="U87" s="189"/>
      <c r="V87" s="189"/>
      <c r="W87" s="189"/>
      <c r="Y87" s="189"/>
    </row>
    <row r="88" spans="1:29" s="17" customFormat="1" ht="12" x14ac:dyDescent="0.2">
      <c r="A88" s="189" t="s">
        <v>187</v>
      </c>
      <c r="B88" s="189"/>
      <c r="C88" s="189"/>
      <c r="D88" s="189"/>
      <c r="E88" s="189"/>
      <c r="F88" s="189"/>
      <c r="G88" s="189"/>
      <c r="H88" s="189"/>
      <c r="I88" s="189"/>
      <c r="J88" s="189"/>
      <c r="K88" s="189"/>
      <c r="L88" s="252"/>
      <c r="M88" s="189"/>
      <c r="N88" s="189"/>
      <c r="O88" s="189"/>
      <c r="P88" s="189"/>
      <c r="Q88" s="189"/>
      <c r="R88" s="189"/>
      <c r="S88" s="189"/>
      <c r="T88" s="189"/>
      <c r="U88" s="189"/>
      <c r="V88" s="189"/>
      <c r="W88" s="189"/>
      <c r="X88" s="189"/>
      <c r="Y88" s="189"/>
    </row>
    <row r="89" spans="1:29" s="17" customFormat="1" ht="12" x14ac:dyDescent="0.2">
      <c r="A89" s="189" t="s">
        <v>188</v>
      </c>
      <c r="B89" s="189"/>
      <c r="C89" s="189"/>
      <c r="D89" s="189"/>
      <c r="E89" s="189"/>
      <c r="F89" s="189"/>
      <c r="G89" s="189"/>
      <c r="H89" s="189"/>
      <c r="I89" s="189"/>
      <c r="J89" s="189"/>
      <c r="K89" s="189"/>
      <c r="L89" s="252"/>
      <c r="M89" s="189"/>
      <c r="N89" s="189"/>
      <c r="O89" s="189"/>
      <c r="P89" s="189"/>
      <c r="Q89" s="189"/>
      <c r="R89" s="189"/>
      <c r="S89" s="189"/>
      <c r="T89" s="189"/>
      <c r="U89" s="189"/>
      <c r="V89" s="189"/>
      <c r="W89" s="189"/>
      <c r="X89" s="189"/>
      <c r="Y89" s="189"/>
    </row>
    <row r="90" spans="1:29" s="17" customFormat="1" ht="12" x14ac:dyDescent="0.2">
      <c r="A90" s="189" t="s">
        <v>317</v>
      </c>
      <c r="B90" s="189"/>
      <c r="C90" s="189"/>
      <c r="D90" s="189"/>
      <c r="E90" s="189"/>
      <c r="F90" s="189"/>
      <c r="G90" s="189"/>
      <c r="H90" s="189"/>
      <c r="I90" s="189"/>
      <c r="J90" s="189"/>
      <c r="K90" s="189"/>
      <c r="L90" s="252"/>
      <c r="M90" s="189"/>
      <c r="N90" s="189"/>
      <c r="O90" s="189"/>
      <c r="P90" s="189"/>
      <c r="Q90" s="189"/>
      <c r="R90" s="189"/>
      <c r="S90" s="189"/>
      <c r="T90" s="189"/>
      <c r="U90" s="189"/>
      <c r="V90" s="189"/>
      <c r="W90" s="189"/>
      <c r="X90" s="189"/>
      <c r="Y90" s="189"/>
    </row>
    <row r="91" spans="1:29" s="17" customFormat="1" ht="12" x14ac:dyDescent="0.2">
      <c r="A91" s="189" t="s">
        <v>414</v>
      </c>
      <c r="B91" s="189"/>
      <c r="C91" s="189"/>
      <c r="D91" s="189"/>
      <c r="E91" s="189"/>
      <c r="F91" s="189"/>
      <c r="G91" s="189"/>
      <c r="H91" s="189"/>
      <c r="I91" s="189"/>
      <c r="J91" s="189"/>
      <c r="K91" s="189"/>
      <c r="L91" s="189"/>
      <c r="M91" s="252"/>
      <c r="N91" s="189"/>
      <c r="O91" s="189"/>
      <c r="P91" s="189"/>
      <c r="Q91" s="189"/>
      <c r="R91" s="189"/>
      <c r="S91" s="189"/>
      <c r="T91" s="189"/>
      <c r="U91" s="189"/>
      <c r="V91" s="189"/>
      <c r="W91" s="189"/>
      <c r="X91" s="189"/>
      <c r="Y91" s="189"/>
    </row>
    <row r="92" spans="1:29" s="17" customFormat="1" ht="12" x14ac:dyDescent="0.2">
      <c r="A92" s="189" t="s">
        <v>301</v>
      </c>
      <c r="B92" s="189"/>
      <c r="C92" s="189"/>
      <c r="D92" s="189"/>
      <c r="E92" s="189"/>
      <c r="F92" s="189"/>
      <c r="G92" s="189"/>
      <c r="H92" s="189"/>
      <c r="I92" s="189"/>
      <c r="J92" s="189"/>
      <c r="K92" s="189"/>
      <c r="L92" s="189"/>
      <c r="M92" s="189"/>
      <c r="N92" s="189"/>
      <c r="O92" s="189"/>
      <c r="P92" s="189"/>
      <c r="Q92" s="189"/>
      <c r="R92" s="189"/>
      <c r="S92" s="189"/>
      <c r="T92" s="189"/>
      <c r="U92" s="189"/>
      <c r="V92" s="189"/>
      <c r="W92" s="189"/>
      <c r="X92" s="189"/>
      <c r="Y92" s="189"/>
    </row>
    <row r="93" spans="1:29" x14ac:dyDescent="0.2">
      <c r="A93" s="189" t="s">
        <v>415</v>
      </c>
      <c r="B93" s="189"/>
      <c r="C93" s="189"/>
      <c r="D93" s="189"/>
      <c r="E93" s="189"/>
      <c r="F93" s="189"/>
      <c r="G93" s="189"/>
      <c r="H93" s="189"/>
      <c r="I93" s="189"/>
      <c r="J93" s="189"/>
      <c r="K93" s="189"/>
      <c r="L93" s="189"/>
      <c r="M93" s="189"/>
      <c r="N93" s="189"/>
      <c r="O93" s="189"/>
      <c r="P93" s="189"/>
      <c r="Q93" s="189"/>
      <c r="R93" s="189"/>
      <c r="S93" s="189"/>
      <c r="T93" s="189"/>
      <c r="U93" s="189"/>
      <c r="V93" s="189"/>
      <c r="W93" s="189"/>
      <c r="X93" s="189"/>
      <c r="Y93" s="189"/>
    </row>
    <row r="94" spans="1:29" x14ac:dyDescent="0.2">
      <c r="A94" s="189" t="s">
        <v>189</v>
      </c>
      <c r="B94" s="189"/>
      <c r="C94" s="189"/>
      <c r="D94" s="189"/>
      <c r="E94" s="189"/>
      <c r="F94" s="189"/>
      <c r="G94" s="189"/>
      <c r="H94" s="189"/>
      <c r="I94" s="189"/>
      <c r="J94" s="189"/>
      <c r="K94" s="189"/>
      <c r="L94" s="189"/>
      <c r="M94" s="189"/>
      <c r="N94" s="189"/>
      <c r="O94" s="189"/>
      <c r="P94" s="189"/>
      <c r="Q94" s="189"/>
      <c r="R94" s="189"/>
      <c r="S94" s="189"/>
      <c r="T94" s="189"/>
      <c r="U94" s="36"/>
      <c r="V94" s="189"/>
      <c r="W94" s="189"/>
      <c r="X94" s="189"/>
      <c r="Y94" s="189"/>
      <c r="Z94" s="17"/>
      <c r="AA94" s="17"/>
      <c r="AB94" s="17"/>
      <c r="AC94" s="17"/>
    </row>
    <row r="95" spans="1:29" x14ac:dyDescent="0.2">
      <c r="A95" s="36"/>
      <c r="B95" s="36"/>
      <c r="C95" s="36"/>
      <c r="D95" s="36"/>
      <c r="E95" s="36"/>
      <c r="F95" s="36"/>
      <c r="G95" s="36"/>
      <c r="H95" s="36"/>
      <c r="I95" s="36"/>
      <c r="J95" s="36"/>
      <c r="K95" s="36"/>
      <c r="L95" s="36"/>
      <c r="M95" s="36"/>
      <c r="N95" s="36"/>
      <c r="O95" s="36"/>
      <c r="P95" s="36"/>
      <c r="Q95" s="36"/>
      <c r="R95" s="36"/>
      <c r="S95" s="36"/>
      <c r="T95" s="36"/>
      <c r="U95" s="36"/>
      <c r="V95" s="36"/>
      <c r="W95" s="36"/>
      <c r="X95" s="36"/>
      <c r="Y95" s="36"/>
      <c r="Z95" s="17"/>
      <c r="AA95" s="17"/>
      <c r="AB95" s="17"/>
      <c r="AC95" s="17"/>
    </row>
    <row r="96" spans="1:29" x14ac:dyDescent="0.2">
      <c r="A96" s="948" t="s">
        <v>202</v>
      </c>
      <c r="B96" s="441"/>
      <c r="C96" s="441"/>
      <c r="D96" s="441"/>
      <c r="E96" s="441"/>
      <c r="F96" s="441"/>
      <c r="G96" s="441"/>
      <c r="H96" s="441"/>
      <c r="I96" s="441"/>
      <c r="J96" s="441"/>
      <c r="K96" s="441"/>
      <c r="L96" s="441"/>
      <c r="M96" s="441"/>
      <c r="N96" s="441"/>
      <c r="O96" s="441"/>
      <c r="P96" s="441"/>
      <c r="Q96" s="441"/>
      <c r="R96" s="441"/>
      <c r="S96" s="441"/>
      <c r="T96" s="441"/>
      <c r="U96" s="441"/>
      <c r="V96" s="441"/>
      <c r="W96" s="949"/>
      <c r="X96" s="949"/>
      <c r="Y96" s="950" t="s">
        <v>225</v>
      </c>
      <c r="Z96" s="17"/>
      <c r="AA96" s="17"/>
      <c r="AB96" s="17"/>
      <c r="AC96" s="17"/>
    </row>
    <row r="97" spans="1:29" x14ac:dyDescent="0.2">
      <c r="A97" s="36"/>
      <c r="B97" s="36"/>
      <c r="C97" s="36"/>
      <c r="D97" s="36"/>
      <c r="E97" s="36"/>
      <c r="F97" s="36"/>
      <c r="G97" s="36"/>
      <c r="H97" s="36"/>
      <c r="I97" s="36"/>
      <c r="J97" s="36"/>
      <c r="K97" s="36"/>
      <c r="L97" s="36"/>
      <c r="M97" s="36"/>
      <c r="N97" s="36"/>
      <c r="O97" s="36"/>
      <c r="P97" s="36"/>
      <c r="Q97" s="36"/>
      <c r="R97" s="36"/>
      <c r="S97" s="36"/>
      <c r="T97" s="36"/>
      <c r="U97" s="36"/>
      <c r="V97" s="36"/>
      <c r="W97" s="36"/>
      <c r="X97" s="36"/>
      <c r="Y97" s="17"/>
      <c r="Z97" s="17"/>
      <c r="AA97" s="17"/>
      <c r="AB97" s="17"/>
      <c r="AC97" s="17"/>
    </row>
    <row r="98" spans="1:29" x14ac:dyDescent="0.2">
      <c r="Y98" s="17"/>
      <c r="Z98" s="17"/>
      <c r="AA98" s="17"/>
      <c r="AB98" s="17"/>
      <c r="AC98" s="17"/>
    </row>
  </sheetData>
  <mergeCells count="26">
    <mergeCell ref="Y5:Y7"/>
    <mergeCell ref="K6:K7"/>
    <mergeCell ref="L6:L7"/>
    <mergeCell ref="M6:M7"/>
    <mergeCell ref="E5:H5"/>
    <mergeCell ref="I5:L5"/>
    <mergeCell ref="M5:N5"/>
    <mergeCell ref="N6:N7"/>
    <mergeCell ref="E6:E7"/>
    <mergeCell ref="F6:F7"/>
    <mergeCell ref="G6:G7"/>
    <mergeCell ref="H6:H7"/>
    <mergeCell ref="I6:J6"/>
    <mergeCell ref="O6:O7"/>
    <mergeCell ref="P6:P7"/>
    <mergeCell ref="Q5:U5"/>
    <mergeCell ref="V5:W5"/>
    <mergeCell ref="X5:X7"/>
    <mergeCell ref="O5:P5"/>
    <mergeCell ref="T6:T7"/>
    <mergeCell ref="U6:U7"/>
    <mergeCell ref="V6:V7"/>
    <mergeCell ref="W6:W7"/>
    <mergeCell ref="Q6:Q7"/>
    <mergeCell ref="R6:R7"/>
    <mergeCell ref="S6:S7"/>
  </mergeCells>
  <hyperlinks>
    <hyperlink ref="Y1" location="INHALT!A1" display="INHALT!A1" xr:uid="{2283AB3C-12C9-4EF5-B8DB-DE73FF769A4C}"/>
  </hyperlinks>
  <printOptions horizontalCentered="1"/>
  <pageMargins left="0.27559055118110237" right="0.39370078740157483" top="0.3" bottom="0.35" header="0.23622047244094491" footer="0.13"/>
  <pageSetup paperSize="9" scale="70" firstPageNumber="38" orientation="landscape" r:id="rId1"/>
  <headerFooter alignWithMargins="0">
    <oddFooter>&amp;CSeite &amp;P</oddFooter>
  </headerFooter>
  <rowBreaks count="1" manualBreakCount="1">
    <brk id="53"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92D050"/>
  </sheetPr>
  <dimension ref="A1:N94"/>
  <sheetViews>
    <sheetView tabSelected="1" zoomScale="92" zoomScaleNormal="92" zoomScaleSheetLayoutView="85" workbookViewId="0">
      <pane xSplit="2" ySplit="11" topLeftCell="C12" activePane="bottomRight" state="frozen"/>
      <selection activeCell="E65" sqref="E65"/>
      <selection pane="topRight" activeCell="E65" sqref="E65"/>
      <selection pane="bottomLeft" activeCell="E65" sqref="E65"/>
      <selection pane="bottomRight" activeCell="E65" sqref="E65"/>
    </sheetView>
  </sheetViews>
  <sheetFormatPr baseColWidth="10" defaultRowHeight="12.75" x14ac:dyDescent="0.2"/>
  <cols>
    <col min="1" max="1" width="6.140625" customWidth="1"/>
    <col min="2" max="2" width="21.85546875" bestFit="1" customWidth="1"/>
    <col min="3" max="3" width="15" bestFit="1" customWidth="1"/>
    <col min="4" max="4" width="11.28515625" customWidth="1"/>
    <col min="5" max="5" width="10.7109375" customWidth="1"/>
    <col min="6" max="6" width="15.7109375" bestFit="1" customWidth="1"/>
    <col min="7" max="7" width="15.7109375" customWidth="1"/>
    <col min="8" max="8" width="11.42578125" customWidth="1"/>
    <col min="9" max="11" width="17.7109375" customWidth="1"/>
  </cols>
  <sheetData>
    <row r="1" spans="1:14" x14ac:dyDescent="0.2">
      <c r="A1" s="809">
        <v>45657</v>
      </c>
      <c r="B1" s="36"/>
      <c r="C1" s="36"/>
      <c r="D1" s="36"/>
      <c r="E1" s="36"/>
      <c r="F1" s="36"/>
      <c r="G1" s="36"/>
      <c r="H1" s="36"/>
      <c r="I1" s="36"/>
      <c r="J1" s="36"/>
      <c r="K1" s="820" t="s">
        <v>429</v>
      </c>
      <c r="L1" s="723"/>
    </row>
    <row r="2" spans="1:14" ht="21.75" customHeight="1" x14ac:dyDescent="0.25">
      <c r="A2" s="37" t="s">
        <v>547</v>
      </c>
      <c r="B2" s="222"/>
      <c r="C2" s="36"/>
      <c r="D2" s="36"/>
      <c r="E2" s="36"/>
      <c r="F2" s="36"/>
      <c r="G2" s="36"/>
      <c r="H2" s="36"/>
      <c r="I2" s="36"/>
      <c r="J2" s="36"/>
      <c r="K2" s="36"/>
      <c r="L2" s="36"/>
    </row>
    <row r="3" spans="1:14" x14ac:dyDescent="0.2">
      <c r="A3" s="38" t="s">
        <v>0</v>
      </c>
      <c r="B3" s="36"/>
      <c r="C3" s="36"/>
      <c r="D3" s="36"/>
      <c r="E3" s="36"/>
      <c r="F3" s="36"/>
      <c r="G3" s="36"/>
      <c r="H3" s="36"/>
      <c r="I3" s="36"/>
      <c r="J3" s="36"/>
      <c r="K3" s="48" t="s">
        <v>428</v>
      </c>
      <c r="L3" s="36"/>
    </row>
    <row r="4" spans="1:14" ht="14.45" customHeight="1" x14ac:dyDescent="0.25">
      <c r="A4" s="867"/>
      <c r="B4" s="868"/>
      <c r="C4" s="815">
        <v>5</v>
      </c>
      <c r="D4" s="815">
        <v>6</v>
      </c>
      <c r="E4" s="815">
        <v>7</v>
      </c>
      <c r="F4" s="815">
        <v>8</v>
      </c>
      <c r="G4" s="815">
        <v>11</v>
      </c>
      <c r="H4" s="815">
        <v>5</v>
      </c>
      <c r="I4" s="815">
        <v>12</v>
      </c>
      <c r="J4" s="815">
        <v>13</v>
      </c>
      <c r="K4" s="869">
        <v>14</v>
      </c>
      <c r="L4" s="36"/>
    </row>
    <row r="5" spans="1:14" ht="15.6" customHeight="1" x14ac:dyDescent="0.25">
      <c r="A5" s="228" t="s">
        <v>185</v>
      </c>
      <c r="B5" s="236" t="s">
        <v>163</v>
      </c>
      <c r="C5" s="144" t="s">
        <v>164</v>
      </c>
      <c r="D5" s="228"/>
      <c r="E5" s="228"/>
      <c r="F5" s="230"/>
      <c r="G5" s="230"/>
      <c r="H5" s="268" t="s">
        <v>164</v>
      </c>
      <c r="I5" s="109"/>
      <c r="J5" s="200"/>
      <c r="K5" s="200"/>
      <c r="L5" s="36"/>
    </row>
    <row r="6" spans="1:14" ht="15" x14ac:dyDescent="0.2">
      <c r="A6" s="139" t="s">
        <v>186</v>
      </c>
      <c r="B6" s="213" t="s">
        <v>165</v>
      </c>
      <c r="C6" s="140" t="s">
        <v>166</v>
      </c>
      <c r="D6" s="228" t="s">
        <v>146</v>
      </c>
      <c r="E6" s="200"/>
      <c r="F6" s="226"/>
      <c r="G6" s="226"/>
      <c r="H6" s="140" t="s">
        <v>166</v>
      </c>
      <c r="I6" s="229" t="s">
        <v>146</v>
      </c>
      <c r="J6" s="247" t="s">
        <v>146</v>
      </c>
      <c r="K6" s="229"/>
      <c r="L6" s="36"/>
    </row>
    <row r="7" spans="1:14" s="13" customFormat="1" ht="60" customHeight="1" x14ac:dyDescent="0.2">
      <c r="A7" s="223"/>
      <c r="B7" s="248"/>
      <c r="C7" s="248"/>
      <c r="D7" s="199" t="s">
        <v>17</v>
      </c>
      <c r="E7" s="219" t="s">
        <v>16</v>
      </c>
      <c r="F7" s="232"/>
      <c r="G7" s="233"/>
      <c r="H7" s="248"/>
      <c r="I7" s="241" t="s">
        <v>197</v>
      </c>
      <c r="J7" s="199" t="s">
        <v>226</v>
      </c>
      <c r="K7" s="241" t="s">
        <v>197</v>
      </c>
      <c r="L7" s="223"/>
    </row>
    <row r="8" spans="1:14" s="13" customFormat="1" ht="14.45" customHeight="1" x14ac:dyDescent="0.2">
      <c r="A8" s="223"/>
      <c r="B8" s="248"/>
      <c r="C8" s="248"/>
      <c r="D8" s="131"/>
      <c r="E8" s="199" t="s">
        <v>166</v>
      </c>
      <c r="F8" s="202" t="s">
        <v>146</v>
      </c>
      <c r="G8" s="201"/>
      <c r="H8" s="248"/>
      <c r="I8" s="131"/>
      <c r="J8" s="203"/>
      <c r="K8" s="131"/>
      <c r="L8" s="223"/>
    </row>
    <row r="9" spans="1:14" s="13" customFormat="1" ht="44.45" customHeight="1" x14ac:dyDescent="0.2">
      <c r="A9" s="139"/>
      <c r="B9" s="213"/>
      <c r="C9" s="717"/>
      <c r="D9" s="231"/>
      <c r="E9" s="227"/>
      <c r="F9" s="238" t="s">
        <v>167</v>
      </c>
      <c r="G9" s="227" t="s">
        <v>318</v>
      </c>
      <c r="H9" s="717"/>
      <c r="I9" s="231"/>
      <c r="J9" s="227"/>
      <c r="K9" s="231"/>
      <c r="L9" s="223"/>
    </row>
    <row r="10" spans="1:14" s="13" customFormat="1" ht="13.15" customHeight="1" x14ac:dyDescent="0.2">
      <c r="A10" s="139"/>
      <c r="B10" s="209"/>
      <c r="C10" s="239" t="s">
        <v>207</v>
      </c>
      <c r="D10" s="240" t="s">
        <v>207</v>
      </c>
      <c r="E10" s="240" t="s">
        <v>207</v>
      </c>
      <c r="F10" s="234" t="s">
        <v>207</v>
      </c>
      <c r="G10" s="234" t="s">
        <v>207</v>
      </c>
      <c r="H10" s="240" t="s">
        <v>207</v>
      </c>
      <c r="I10" s="240" t="s">
        <v>207</v>
      </c>
      <c r="J10" s="191" t="s">
        <v>206</v>
      </c>
      <c r="K10" s="555" t="s">
        <v>206</v>
      </c>
      <c r="L10" s="223"/>
    </row>
    <row r="11" spans="1:14" ht="11.65" hidden="1" customHeight="1" x14ac:dyDescent="0.2">
      <c r="A11" s="235"/>
      <c r="B11" s="237"/>
      <c r="C11" s="551">
        <v>1</v>
      </c>
      <c r="D11" s="552">
        <v>2</v>
      </c>
      <c r="E11" s="552">
        <v>3</v>
      </c>
      <c r="F11" s="552">
        <v>4</v>
      </c>
      <c r="G11" s="552">
        <v>5</v>
      </c>
      <c r="H11" s="552" t="s">
        <v>294</v>
      </c>
      <c r="I11" s="552" t="s">
        <v>319</v>
      </c>
      <c r="J11" s="553" t="s">
        <v>320</v>
      </c>
      <c r="K11" s="554" t="s">
        <v>321</v>
      </c>
      <c r="L11" s="36"/>
    </row>
    <row r="12" spans="1:14" ht="4.9000000000000004" customHeight="1" x14ac:dyDescent="0.2">
      <c r="A12" s="40"/>
      <c r="B12" s="40"/>
      <c r="C12" s="224"/>
      <c r="D12" s="224"/>
      <c r="E12" s="224"/>
      <c r="F12" s="224"/>
      <c r="G12" s="224"/>
      <c r="H12" s="224"/>
      <c r="I12" s="41"/>
      <c r="J12" s="225"/>
      <c r="K12" s="87"/>
      <c r="L12" s="36"/>
    </row>
    <row r="13" spans="1:14" ht="13.15" customHeight="1" x14ac:dyDescent="0.2">
      <c r="A13" s="42">
        <v>10</v>
      </c>
      <c r="B13" s="43" t="s">
        <v>35</v>
      </c>
      <c r="C13" s="674">
        <v>605</v>
      </c>
      <c r="D13" s="674">
        <v>220</v>
      </c>
      <c r="E13" s="243">
        <v>390</v>
      </c>
      <c r="F13" s="243">
        <v>255</v>
      </c>
      <c r="G13" s="675">
        <v>135</v>
      </c>
      <c r="H13" s="674">
        <v>605</v>
      </c>
      <c r="I13" s="243">
        <v>355</v>
      </c>
      <c r="J13" s="581">
        <v>41.845140032948933</v>
      </c>
      <c r="K13" s="582">
        <v>58.154859967051074</v>
      </c>
      <c r="L13" s="539"/>
      <c r="N13" s="10"/>
    </row>
    <row r="14" spans="1:14" ht="13.15" customHeight="1" x14ac:dyDescent="0.2">
      <c r="A14" s="42">
        <v>11</v>
      </c>
      <c r="B14" s="43" t="s">
        <v>36</v>
      </c>
      <c r="C14" s="674">
        <v>1315</v>
      </c>
      <c r="D14" s="674">
        <v>610</v>
      </c>
      <c r="E14" s="243">
        <v>705</v>
      </c>
      <c r="F14" s="243">
        <v>505</v>
      </c>
      <c r="G14" s="675">
        <v>200</v>
      </c>
      <c r="H14" s="674">
        <v>1315</v>
      </c>
      <c r="I14" s="243">
        <v>810</v>
      </c>
      <c r="J14" s="581">
        <v>38.479087452471482</v>
      </c>
      <c r="K14" s="582">
        <v>61.520912547528518</v>
      </c>
      <c r="L14" s="539"/>
      <c r="N14" s="10"/>
    </row>
    <row r="15" spans="1:14" ht="13.15" customHeight="1" x14ac:dyDescent="0.2">
      <c r="A15" s="42">
        <v>12</v>
      </c>
      <c r="B15" s="43" t="s">
        <v>88</v>
      </c>
      <c r="C15" s="674">
        <v>2545</v>
      </c>
      <c r="D15" s="674">
        <v>935</v>
      </c>
      <c r="E15" s="243">
        <v>1615</v>
      </c>
      <c r="F15" s="243">
        <v>1200</v>
      </c>
      <c r="G15" s="675">
        <v>410</v>
      </c>
      <c r="H15" s="674">
        <v>2545</v>
      </c>
      <c r="I15" s="243">
        <v>1345</v>
      </c>
      <c r="J15" s="581">
        <v>47.153513937966238</v>
      </c>
      <c r="K15" s="582">
        <v>52.846486062033769</v>
      </c>
      <c r="L15" s="539"/>
      <c r="N15" s="10"/>
    </row>
    <row r="16" spans="1:14" ht="13.15" customHeight="1" x14ac:dyDescent="0.2">
      <c r="A16" s="42">
        <v>13</v>
      </c>
      <c r="B16" s="43" t="s">
        <v>37</v>
      </c>
      <c r="C16" s="674">
        <v>380</v>
      </c>
      <c r="D16" s="674">
        <v>130</v>
      </c>
      <c r="E16" s="243">
        <v>250</v>
      </c>
      <c r="F16" s="243">
        <v>210</v>
      </c>
      <c r="G16" s="675">
        <v>40</v>
      </c>
      <c r="H16" s="674">
        <v>380</v>
      </c>
      <c r="I16" s="243">
        <v>170</v>
      </c>
      <c r="J16" s="581">
        <v>55.26315789473685</v>
      </c>
      <c r="K16" s="582">
        <v>44.736842105263158</v>
      </c>
      <c r="L16" s="539"/>
      <c r="N16" s="10"/>
    </row>
    <row r="17" spans="1:14" ht="13.15" customHeight="1" x14ac:dyDescent="0.2">
      <c r="A17" s="42">
        <v>14</v>
      </c>
      <c r="B17" s="43" t="s">
        <v>38</v>
      </c>
      <c r="C17" s="674">
        <v>2725</v>
      </c>
      <c r="D17" s="674">
        <v>1015</v>
      </c>
      <c r="E17" s="243">
        <v>1715</v>
      </c>
      <c r="F17" s="243">
        <v>1355</v>
      </c>
      <c r="G17" s="675">
        <v>355</v>
      </c>
      <c r="H17" s="674">
        <v>2725</v>
      </c>
      <c r="I17" s="243">
        <v>1370</v>
      </c>
      <c r="J17" s="581">
        <v>49.724972497249723</v>
      </c>
      <c r="K17" s="582">
        <v>50.275027502750277</v>
      </c>
      <c r="L17" s="539"/>
      <c r="N17" s="10"/>
    </row>
    <row r="18" spans="1:14" ht="13.15" customHeight="1" x14ac:dyDescent="0.2">
      <c r="A18" s="42">
        <v>15</v>
      </c>
      <c r="B18" s="43" t="s">
        <v>39</v>
      </c>
      <c r="C18" s="674">
        <v>1200</v>
      </c>
      <c r="D18" s="674">
        <v>105</v>
      </c>
      <c r="E18" s="243">
        <v>1090</v>
      </c>
      <c r="F18" s="243">
        <v>940</v>
      </c>
      <c r="G18" s="675">
        <v>155</v>
      </c>
      <c r="H18" s="674">
        <v>1200</v>
      </c>
      <c r="I18" s="243">
        <v>260</v>
      </c>
      <c r="J18" s="581">
        <v>78.231859883236027</v>
      </c>
      <c r="K18" s="582">
        <v>21.76814011676397</v>
      </c>
      <c r="L18" s="539"/>
      <c r="N18" s="10"/>
    </row>
    <row r="19" spans="1:14" ht="13.15" customHeight="1" x14ac:dyDescent="0.2">
      <c r="A19" s="42">
        <v>16</v>
      </c>
      <c r="B19" s="43" t="s">
        <v>96</v>
      </c>
      <c r="C19" s="674">
        <v>2980</v>
      </c>
      <c r="D19" s="674">
        <v>445</v>
      </c>
      <c r="E19" s="243">
        <v>2535</v>
      </c>
      <c r="F19" s="243">
        <v>2060</v>
      </c>
      <c r="G19" s="675">
        <v>480</v>
      </c>
      <c r="H19" s="674">
        <v>2980</v>
      </c>
      <c r="I19" s="243">
        <v>925</v>
      </c>
      <c r="J19" s="581">
        <v>69.014084507042256</v>
      </c>
      <c r="K19" s="582">
        <v>30.985915492957744</v>
      </c>
      <c r="L19" s="539"/>
      <c r="N19" s="10"/>
    </row>
    <row r="20" spans="1:14" ht="13.15" customHeight="1" x14ac:dyDescent="0.2">
      <c r="A20" s="42">
        <v>17</v>
      </c>
      <c r="B20" s="43" t="s">
        <v>40</v>
      </c>
      <c r="C20" s="674">
        <v>3715</v>
      </c>
      <c r="D20" s="674">
        <v>1025</v>
      </c>
      <c r="E20" s="243">
        <v>2695</v>
      </c>
      <c r="F20" s="243">
        <v>1660</v>
      </c>
      <c r="G20" s="675">
        <v>1030</v>
      </c>
      <c r="H20" s="674">
        <v>3715</v>
      </c>
      <c r="I20" s="243">
        <v>2055</v>
      </c>
      <c r="J20" s="581">
        <v>44.68657519504977</v>
      </c>
      <c r="K20" s="582">
        <v>55.31342480495023</v>
      </c>
      <c r="L20" s="539"/>
      <c r="N20" s="10"/>
    </row>
    <row r="21" spans="1:14" ht="13.15" customHeight="1" x14ac:dyDescent="0.2">
      <c r="A21" s="42">
        <v>21</v>
      </c>
      <c r="B21" s="43" t="s">
        <v>41</v>
      </c>
      <c r="C21" s="674">
        <v>1815</v>
      </c>
      <c r="D21" s="674">
        <v>600</v>
      </c>
      <c r="E21" s="243">
        <v>1215</v>
      </c>
      <c r="F21" s="243">
        <v>835</v>
      </c>
      <c r="G21" s="675">
        <v>380</v>
      </c>
      <c r="H21" s="674">
        <v>1815</v>
      </c>
      <c r="I21" s="243">
        <v>980</v>
      </c>
      <c r="J21" s="581">
        <v>46.060606060606062</v>
      </c>
      <c r="K21" s="582">
        <v>53.939393939393945</v>
      </c>
      <c r="L21" s="539"/>
      <c r="N21" s="10"/>
    </row>
    <row r="22" spans="1:14" ht="13.15" customHeight="1" x14ac:dyDescent="0.2">
      <c r="A22" s="42">
        <v>22</v>
      </c>
      <c r="B22" s="43" t="s">
        <v>42</v>
      </c>
      <c r="C22" s="674">
        <v>1615</v>
      </c>
      <c r="D22" s="674">
        <v>590</v>
      </c>
      <c r="E22" s="243">
        <v>1020</v>
      </c>
      <c r="F22" s="243">
        <v>615</v>
      </c>
      <c r="G22" s="675">
        <v>405</v>
      </c>
      <c r="H22" s="674">
        <v>1615</v>
      </c>
      <c r="I22" s="243">
        <v>1000</v>
      </c>
      <c r="J22" s="581">
        <v>38.166047087980175</v>
      </c>
      <c r="K22" s="582">
        <v>61.833952912019832</v>
      </c>
      <c r="L22" s="539"/>
      <c r="N22" s="10"/>
    </row>
    <row r="23" spans="1:14" ht="13.15" customHeight="1" x14ac:dyDescent="0.2">
      <c r="A23" s="42">
        <v>23</v>
      </c>
      <c r="B23" s="43" t="s">
        <v>43</v>
      </c>
      <c r="C23" s="674">
        <v>4030</v>
      </c>
      <c r="D23" s="674">
        <v>1765</v>
      </c>
      <c r="E23" s="243">
        <v>2265</v>
      </c>
      <c r="F23" s="243">
        <v>715</v>
      </c>
      <c r="G23" s="675">
        <v>1550</v>
      </c>
      <c r="H23" s="674">
        <v>4030</v>
      </c>
      <c r="I23" s="243">
        <v>3315</v>
      </c>
      <c r="J23" s="581">
        <v>17.692307692307693</v>
      </c>
      <c r="K23" s="582">
        <v>82.307692307692307</v>
      </c>
      <c r="L23" s="539"/>
      <c r="N23" s="10"/>
    </row>
    <row r="24" spans="1:14" ht="13.15" customHeight="1" x14ac:dyDescent="0.2">
      <c r="A24" s="42">
        <v>24</v>
      </c>
      <c r="B24" s="43" t="s">
        <v>44</v>
      </c>
      <c r="C24" s="674">
        <v>6835</v>
      </c>
      <c r="D24" s="674">
        <v>3115</v>
      </c>
      <c r="E24" s="243">
        <v>3725</v>
      </c>
      <c r="F24" s="243">
        <v>1195</v>
      </c>
      <c r="G24" s="675">
        <v>2530</v>
      </c>
      <c r="H24" s="674">
        <v>6835</v>
      </c>
      <c r="I24" s="243">
        <v>5645</v>
      </c>
      <c r="J24" s="581">
        <v>17.463799912242212</v>
      </c>
      <c r="K24" s="582">
        <v>82.536200087757791</v>
      </c>
      <c r="L24" s="539"/>
      <c r="N24" s="10"/>
    </row>
    <row r="25" spans="1:14" ht="13.15" customHeight="1" x14ac:dyDescent="0.2">
      <c r="A25" s="42">
        <v>25</v>
      </c>
      <c r="B25" s="43" t="s">
        <v>170</v>
      </c>
      <c r="C25" s="674">
        <v>1940</v>
      </c>
      <c r="D25" s="674">
        <v>965</v>
      </c>
      <c r="E25" s="243">
        <v>975</v>
      </c>
      <c r="F25" s="243">
        <v>285</v>
      </c>
      <c r="G25" s="675">
        <v>695</v>
      </c>
      <c r="H25" s="674">
        <v>1940</v>
      </c>
      <c r="I25" s="243">
        <v>1660</v>
      </c>
      <c r="J25" s="581">
        <v>14.580113343637299</v>
      </c>
      <c r="K25" s="582">
        <v>85.419886656362692</v>
      </c>
      <c r="L25" s="539"/>
      <c r="N25" s="10"/>
    </row>
    <row r="26" spans="1:14" ht="13.15" customHeight="1" x14ac:dyDescent="0.2">
      <c r="A26" s="42">
        <v>26</v>
      </c>
      <c r="B26" s="43" t="s">
        <v>297</v>
      </c>
      <c r="C26" s="674">
        <v>2815</v>
      </c>
      <c r="D26" s="674">
        <v>935</v>
      </c>
      <c r="E26" s="243">
        <v>1875</v>
      </c>
      <c r="F26" s="243">
        <v>575</v>
      </c>
      <c r="G26" s="675">
        <v>1300</v>
      </c>
      <c r="H26" s="674">
        <v>2815</v>
      </c>
      <c r="I26" s="243">
        <v>2235</v>
      </c>
      <c r="J26" s="581">
        <v>20.476359758265197</v>
      </c>
      <c r="K26" s="582">
        <v>79.52364024173481</v>
      </c>
      <c r="L26" s="539"/>
      <c r="N26" s="10"/>
    </row>
    <row r="27" spans="1:14" ht="13.15" customHeight="1" x14ac:dyDescent="0.2">
      <c r="A27" s="42">
        <v>31</v>
      </c>
      <c r="B27" s="43" t="s">
        <v>45</v>
      </c>
      <c r="C27" s="674">
        <v>4060</v>
      </c>
      <c r="D27" s="674">
        <v>1505</v>
      </c>
      <c r="E27" s="243">
        <v>2555</v>
      </c>
      <c r="F27" s="243">
        <v>1505</v>
      </c>
      <c r="G27" s="675">
        <v>1050</v>
      </c>
      <c r="H27" s="674">
        <v>4060</v>
      </c>
      <c r="I27" s="243">
        <v>2555</v>
      </c>
      <c r="J27" s="581">
        <v>37.059837478453581</v>
      </c>
      <c r="K27" s="582">
        <v>62.940162521546419</v>
      </c>
      <c r="L27" s="539"/>
      <c r="N27" s="10"/>
    </row>
    <row r="28" spans="1:14" ht="13.15" customHeight="1" x14ac:dyDescent="0.2">
      <c r="A28" s="42">
        <v>32</v>
      </c>
      <c r="B28" s="43" t="s">
        <v>46</v>
      </c>
      <c r="C28" s="674">
        <v>6225</v>
      </c>
      <c r="D28" s="674">
        <v>2330</v>
      </c>
      <c r="E28" s="243">
        <v>3895</v>
      </c>
      <c r="F28" s="243">
        <v>2115</v>
      </c>
      <c r="G28" s="675">
        <v>1780</v>
      </c>
      <c r="H28" s="674">
        <v>6225</v>
      </c>
      <c r="I28" s="243">
        <v>4115</v>
      </c>
      <c r="J28" s="581">
        <v>33.948932070017669</v>
      </c>
      <c r="K28" s="582">
        <v>66.051067929982338</v>
      </c>
      <c r="L28" s="539"/>
      <c r="N28" s="10"/>
    </row>
    <row r="29" spans="1:14" ht="13.15" customHeight="1" x14ac:dyDescent="0.2">
      <c r="A29" s="42">
        <v>33</v>
      </c>
      <c r="B29" s="43" t="s">
        <v>171</v>
      </c>
      <c r="C29" s="674">
        <v>75</v>
      </c>
      <c r="D29" s="674">
        <v>45</v>
      </c>
      <c r="E29" s="243">
        <v>30</v>
      </c>
      <c r="F29" s="243">
        <v>15</v>
      </c>
      <c r="G29" s="675">
        <v>15</v>
      </c>
      <c r="H29" s="674">
        <v>75</v>
      </c>
      <c r="I29" s="243">
        <v>60</v>
      </c>
      <c r="J29" s="581">
        <v>18.666666666666668</v>
      </c>
      <c r="K29" s="582">
        <v>81.333333333333329</v>
      </c>
      <c r="L29" s="539"/>
      <c r="N29" s="10"/>
    </row>
    <row r="30" spans="1:14" ht="13.15" customHeight="1" x14ac:dyDescent="0.2">
      <c r="A30" s="42">
        <v>34</v>
      </c>
      <c r="B30" s="43" t="s">
        <v>47</v>
      </c>
      <c r="C30" s="674">
        <v>4455</v>
      </c>
      <c r="D30" s="674">
        <v>1060</v>
      </c>
      <c r="E30" s="243">
        <v>3395</v>
      </c>
      <c r="F30" s="243">
        <v>2005</v>
      </c>
      <c r="G30" s="675">
        <v>1390</v>
      </c>
      <c r="H30" s="674">
        <v>4455</v>
      </c>
      <c r="I30" s="243">
        <v>2450</v>
      </c>
      <c r="J30" s="581">
        <v>44.985416199237157</v>
      </c>
      <c r="K30" s="582">
        <v>55.014583800762843</v>
      </c>
      <c r="L30" s="539"/>
      <c r="N30" s="10"/>
    </row>
    <row r="31" spans="1:14" ht="13.15" customHeight="1" x14ac:dyDescent="0.2">
      <c r="A31" s="42">
        <v>35</v>
      </c>
      <c r="B31" s="43" t="s">
        <v>89</v>
      </c>
      <c r="C31" s="674">
        <v>3270</v>
      </c>
      <c r="D31" s="674">
        <v>1445</v>
      </c>
      <c r="E31" s="243">
        <v>1825</v>
      </c>
      <c r="F31" s="243">
        <v>925</v>
      </c>
      <c r="G31" s="675">
        <v>900</v>
      </c>
      <c r="H31" s="674">
        <v>3270</v>
      </c>
      <c r="I31" s="243">
        <v>2345</v>
      </c>
      <c r="J31" s="581">
        <v>28.287461773700308</v>
      </c>
      <c r="K31" s="582">
        <v>71.712538226299699</v>
      </c>
      <c r="L31" s="539"/>
      <c r="N31" s="10"/>
    </row>
    <row r="32" spans="1:14" ht="13.15" customHeight="1" x14ac:dyDescent="0.2">
      <c r="A32" s="42">
        <v>36</v>
      </c>
      <c r="B32" s="43" t="s">
        <v>48</v>
      </c>
      <c r="C32" s="674">
        <v>4065</v>
      </c>
      <c r="D32" s="674">
        <v>1460</v>
      </c>
      <c r="E32" s="243">
        <v>2605</v>
      </c>
      <c r="F32" s="243">
        <v>1215</v>
      </c>
      <c r="G32" s="675">
        <v>1390</v>
      </c>
      <c r="H32" s="674">
        <v>4065</v>
      </c>
      <c r="I32" s="243">
        <v>2850</v>
      </c>
      <c r="J32" s="581">
        <v>29.857353664535168</v>
      </c>
      <c r="K32" s="582">
        <v>70.142646335464832</v>
      </c>
      <c r="L32" s="539"/>
      <c r="N32" s="10"/>
    </row>
    <row r="33" spans="1:14" ht="13.15" customHeight="1" x14ac:dyDescent="0.2">
      <c r="A33" s="42">
        <v>41</v>
      </c>
      <c r="B33" s="43" t="s">
        <v>49</v>
      </c>
      <c r="C33" s="674">
        <v>3535</v>
      </c>
      <c r="D33" s="674">
        <v>690</v>
      </c>
      <c r="E33" s="243">
        <v>2845</v>
      </c>
      <c r="F33" s="243">
        <v>2070</v>
      </c>
      <c r="G33" s="675">
        <v>770</v>
      </c>
      <c r="H33" s="674">
        <v>3535</v>
      </c>
      <c r="I33" s="243">
        <v>1465</v>
      </c>
      <c r="J33" s="581">
        <v>58.613861386138609</v>
      </c>
      <c r="K33" s="582">
        <v>41.386138613861384</v>
      </c>
      <c r="L33" s="539"/>
      <c r="N33" s="10"/>
    </row>
    <row r="34" spans="1:14" ht="13.15" customHeight="1" x14ac:dyDescent="0.2">
      <c r="A34" s="42">
        <v>42</v>
      </c>
      <c r="B34" s="43" t="s">
        <v>50</v>
      </c>
      <c r="C34" s="674">
        <v>3410</v>
      </c>
      <c r="D34" s="674">
        <v>570</v>
      </c>
      <c r="E34" s="243">
        <v>2840</v>
      </c>
      <c r="F34" s="243">
        <v>2070</v>
      </c>
      <c r="G34" s="675">
        <v>775</v>
      </c>
      <c r="H34" s="674">
        <v>3410</v>
      </c>
      <c r="I34" s="243">
        <v>1345</v>
      </c>
      <c r="J34" s="581">
        <v>60.609613130128956</v>
      </c>
      <c r="K34" s="582">
        <v>39.390386869871044</v>
      </c>
      <c r="L34" s="539"/>
      <c r="N34" s="10"/>
    </row>
    <row r="35" spans="1:14" ht="13.15" customHeight="1" x14ac:dyDescent="0.2">
      <c r="A35" s="42">
        <v>43</v>
      </c>
      <c r="B35" s="43" t="s">
        <v>51</v>
      </c>
      <c r="C35" s="674">
        <v>5960</v>
      </c>
      <c r="D35" s="674">
        <v>1915</v>
      </c>
      <c r="E35" s="243">
        <v>4045</v>
      </c>
      <c r="F35" s="243">
        <v>2330</v>
      </c>
      <c r="G35" s="675">
        <v>1715</v>
      </c>
      <c r="H35" s="674">
        <v>5960</v>
      </c>
      <c r="I35" s="243">
        <v>3630</v>
      </c>
      <c r="J35" s="581">
        <v>39.117301560664544</v>
      </c>
      <c r="K35" s="582">
        <v>60.882698439335456</v>
      </c>
      <c r="L35" s="539"/>
      <c r="N35" s="10"/>
    </row>
    <row r="36" spans="1:14" ht="13.15" customHeight="1" x14ac:dyDescent="0.2">
      <c r="A36" s="42">
        <v>44</v>
      </c>
      <c r="B36" s="43" t="s">
        <v>52</v>
      </c>
      <c r="C36" s="674">
        <v>4590</v>
      </c>
      <c r="D36" s="674">
        <v>1240</v>
      </c>
      <c r="E36" s="243">
        <v>3350</v>
      </c>
      <c r="F36" s="243">
        <v>1875</v>
      </c>
      <c r="G36" s="675">
        <v>1475</v>
      </c>
      <c r="H36" s="674">
        <v>4590</v>
      </c>
      <c r="I36" s="243">
        <v>2715</v>
      </c>
      <c r="J36" s="581">
        <v>40.893246187363836</v>
      </c>
      <c r="K36" s="582">
        <v>59.106753812636171</v>
      </c>
      <c r="L36" s="539"/>
      <c r="N36" s="10"/>
    </row>
    <row r="37" spans="1:14" ht="13.15" customHeight="1" x14ac:dyDescent="0.2">
      <c r="A37" s="42">
        <v>45</v>
      </c>
      <c r="B37" s="43" t="s">
        <v>53</v>
      </c>
      <c r="C37" s="674">
        <v>305</v>
      </c>
      <c r="D37" s="674">
        <v>175</v>
      </c>
      <c r="E37" s="243">
        <v>130</v>
      </c>
      <c r="F37" s="243">
        <v>100</v>
      </c>
      <c r="G37" s="675">
        <v>30</v>
      </c>
      <c r="H37" s="674">
        <v>305</v>
      </c>
      <c r="I37" s="243">
        <v>200</v>
      </c>
      <c r="J37" s="581">
        <v>33.333333333333329</v>
      </c>
      <c r="K37" s="582">
        <v>66.666666666666657</v>
      </c>
      <c r="L37" s="539"/>
      <c r="N37" s="10"/>
    </row>
    <row r="38" spans="1:14" ht="13.15" customHeight="1" x14ac:dyDescent="0.2">
      <c r="A38" s="42">
        <v>46</v>
      </c>
      <c r="B38" s="43" t="s">
        <v>54</v>
      </c>
      <c r="C38" s="674">
        <v>1150</v>
      </c>
      <c r="D38" s="674">
        <v>500</v>
      </c>
      <c r="E38" s="243">
        <v>645</v>
      </c>
      <c r="F38" s="243">
        <v>460</v>
      </c>
      <c r="G38" s="675">
        <v>190</v>
      </c>
      <c r="H38" s="674">
        <v>1150</v>
      </c>
      <c r="I38" s="243">
        <v>690</v>
      </c>
      <c r="J38" s="581">
        <v>39.982578397212542</v>
      </c>
      <c r="K38" s="582">
        <v>60.017421602787458</v>
      </c>
      <c r="L38" s="539"/>
      <c r="N38" s="10"/>
    </row>
    <row r="39" spans="1:14" ht="13.15" customHeight="1" x14ac:dyDescent="0.2">
      <c r="A39" s="42">
        <v>47</v>
      </c>
      <c r="B39" s="43" t="s">
        <v>55</v>
      </c>
      <c r="C39" s="674">
        <v>925</v>
      </c>
      <c r="D39" s="674">
        <v>40</v>
      </c>
      <c r="E39" s="243">
        <v>885</v>
      </c>
      <c r="F39" s="243">
        <v>700</v>
      </c>
      <c r="G39" s="675">
        <v>190</v>
      </c>
      <c r="H39" s="674">
        <v>925</v>
      </c>
      <c r="I39" s="243">
        <v>225</v>
      </c>
      <c r="J39" s="581">
        <v>75.541125541125538</v>
      </c>
      <c r="K39" s="582">
        <v>24.458874458874458</v>
      </c>
      <c r="L39" s="539"/>
      <c r="N39" s="10"/>
    </row>
    <row r="40" spans="1:14" ht="13.15" customHeight="1" x14ac:dyDescent="0.2">
      <c r="A40" s="42">
        <v>48</v>
      </c>
      <c r="B40" s="43" t="s">
        <v>56</v>
      </c>
      <c r="C40" s="674">
        <v>10</v>
      </c>
      <c r="D40" s="674">
        <v>5</v>
      </c>
      <c r="E40" s="243">
        <v>5</v>
      </c>
      <c r="F40" s="243">
        <v>5</v>
      </c>
      <c r="G40" s="675">
        <v>0</v>
      </c>
      <c r="H40" s="674">
        <v>10</v>
      </c>
      <c r="I40" s="243">
        <v>5</v>
      </c>
      <c r="J40" s="581">
        <v>33.333333333333329</v>
      </c>
      <c r="K40" s="582">
        <v>66.666666666666657</v>
      </c>
      <c r="L40" s="539"/>
      <c r="N40" s="10"/>
    </row>
    <row r="41" spans="1:14" ht="13.15" customHeight="1" x14ac:dyDescent="0.2">
      <c r="A41" s="42">
        <v>51</v>
      </c>
      <c r="B41" s="43" t="s">
        <v>57</v>
      </c>
      <c r="C41" s="674">
        <v>2260</v>
      </c>
      <c r="D41" s="674">
        <v>230</v>
      </c>
      <c r="E41" s="243">
        <v>2035</v>
      </c>
      <c r="F41" s="243">
        <v>1670</v>
      </c>
      <c r="G41" s="675">
        <v>365</v>
      </c>
      <c r="H41" s="674">
        <v>2260</v>
      </c>
      <c r="I41" s="243">
        <v>590</v>
      </c>
      <c r="J41" s="581">
        <v>73.872679045092838</v>
      </c>
      <c r="K41" s="582">
        <v>26.127320954907162</v>
      </c>
      <c r="L41" s="539"/>
      <c r="N41" s="10"/>
    </row>
    <row r="42" spans="1:14" ht="13.15" customHeight="1" x14ac:dyDescent="0.2">
      <c r="A42" s="42">
        <v>52</v>
      </c>
      <c r="B42" s="43" t="s">
        <v>128</v>
      </c>
      <c r="C42" s="674">
        <v>3325</v>
      </c>
      <c r="D42" s="674">
        <v>525</v>
      </c>
      <c r="E42" s="243">
        <v>2800</v>
      </c>
      <c r="F42" s="243">
        <v>2070</v>
      </c>
      <c r="G42" s="675">
        <v>730</v>
      </c>
      <c r="H42" s="674">
        <v>3325</v>
      </c>
      <c r="I42" s="243">
        <v>1255</v>
      </c>
      <c r="J42" s="581">
        <v>62.23692122669874</v>
      </c>
      <c r="K42" s="582">
        <v>37.76307877330126</v>
      </c>
      <c r="L42" s="539"/>
      <c r="N42" s="10"/>
    </row>
    <row r="43" spans="1:14" ht="13.15" customHeight="1" x14ac:dyDescent="0.2">
      <c r="A43" s="42">
        <v>53</v>
      </c>
      <c r="B43" s="43" t="s">
        <v>58</v>
      </c>
      <c r="C43" s="674">
        <v>1910</v>
      </c>
      <c r="D43" s="674">
        <v>155</v>
      </c>
      <c r="E43" s="243">
        <v>1755</v>
      </c>
      <c r="F43" s="243">
        <v>1440</v>
      </c>
      <c r="G43" s="675">
        <v>315</v>
      </c>
      <c r="H43" s="674">
        <v>1910</v>
      </c>
      <c r="I43" s="243">
        <v>470</v>
      </c>
      <c r="J43" s="581">
        <v>75.445026178010465</v>
      </c>
      <c r="K43" s="582">
        <v>24.554973821989527</v>
      </c>
      <c r="L43" s="539"/>
      <c r="N43" s="10"/>
    </row>
    <row r="44" spans="1:14" ht="13.15" customHeight="1" x14ac:dyDescent="0.2">
      <c r="A44" s="42">
        <v>54</v>
      </c>
      <c r="B44" s="43" t="s">
        <v>131</v>
      </c>
      <c r="C44" s="674">
        <v>610</v>
      </c>
      <c r="D44" s="674">
        <v>65</v>
      </c>
      <c r="E44" s="243">
        <v>545</v>
      </c>
      <c r="F44" s="243">
        <v>440</v>
      </c>
      <c r="G44" s="675">
        <v>105</v>
      </c>
      <c r="H44" s="674">
        <v>610</v>
      </c>
      <c r="I44" s="243">
        <v>170</v>
      </c>
      <c r="J44" s="581">
        <v>72.222222222222214</v>
      </c>
      <c r="K44" s="582">
        <v>27.777777777777779</v>
      </c>
      <c r="L44" s="539"/>
      <c r="N44" s="10"/>
    </row>
    <row r="45" spans="1:14" ht="13.15" customHeight="1" x14ac:dyDescent="0.2">
      <c r="A45" s="42">
        <v>55</v>
      </c>
      <c r="B45" s="43" t="s">
        <v>159</v>
      </c>
      <c r="C45" s="674">
        <v>3025</v>
      </c>
      <c r="D45" s="674">
        <v>515</v>
      </c>
      <c r="E45" s="243">
        <v>2510</v>
      </c>
      <c r="F45" s="243">
        <v>1960</v>
      </c>
      <c r="G45" s="675">
        <v>550</v>
      </c>
      <c r="H45" s="674">
        <v>3025</v>
      </c>
      <c r="I45" s="243">
        <v>1065</v>
      </c>
      <c r="J45" s="581">
        <v>64.826446280991732</v>
      </c>
      <c r="K45" s="582">
        <v>35.173553719008268</v>
      </c>
      <c r="L45" s="539"/>
      <c r="N45" s="10"/>
    </row>
    <row r="46" spans="1:14" ht="13.15" customHeight="1" x14ac:dyDescent="0.2">
      <c r="A46" s="42">
        <v>61</v>
      </c>
      <c r="B46" s="43" t="s">
        <v>62</v>
      </c>
      <c r="C46" s="674">
        <v>2375</v>
      </c>
      <c r="D46" s="674">
        <v>200</v>
      </c>
      <c r="E46" s="243">
        <v>2180</v>
      </c>
      <c r="F46" s="243">
        <v>1810</v>
      </c>
      <c r="G46" s="675">
        <v>370</v>
      </c>
      <c r="H46" s="674">
        <v>2375</v>
      </c>
      <c r="I46" s="243">
        <v>565</v>
      </c>
      <c r="J46" s="581">
        <v>76.146403029028193</v>
      </c>
      <c r="K46" s="582">
        <v>23.853596970971815</v>
      </c>
      <c r="L46" s="539"/>
      <c r="N46" s="10"/>
    </row>
    <row r="47" spans="1:14" ht="13.15" customHeight="1" x14ac:dyDescent="0.2">
      <c r="A47" s="42">
        <v>62</v>
      </c>
      <c r="B47" s="43" t="s">
        <v>63</v>
      </c>
      <c r="C47" s="674">
        <v>1035</v>
      </c>
      <c r="D47" s="674">
        <v>95</v>
      </c>
      <c r="E47" s="243">
        <v>940</v>
      </c>
      <c r="F47" s="243">
        <v>770</v>
      </c>
      <c r="G47" s="675">
        <v>170</v>
      </c>
      <c r="H47" s="674">
        <v>1035</v>
      </c>
      <c r="I47" s="243">
        <v>265</v>
      </c>
      <c r="J47" s="581">
        <v>74.349083895853425</v>
      </c>
      <c r="K47" s="582">
        <v>25.650916104146575</v>
      </c>
      <c r="L47" s="539"/>
      <c r="N47" s="10"/>
    </row>
    <row r="48" spans="1:14" ht="13.15" customHeight="1" x14ac:dyDescent="0.2">
      <c r="A48" s="42">
        <v>63</v>
      </c>
      <c r="B48" s="43" t="s">
        <v>64</v>
      </c>
      <c r="C48" s="674">
        <v>560</v>
      </c>
      <c r="D48" s="674">
        <v>15</v>
      </c>
      <c r="E48" s="243">
        <v>545</v>
      </c>
      <c r="F48" s="243">
        <v>430</v>
      </c>
      <c r="G48" s="675">
        <v>115</v>
      </c>
      <c r="H48" s="674">
        <v>560</v>
      </c>
      <c r="I48" s="243">
        <v>130</v>
      </c>
      <c r="J48" s="581">
        <v>76.881720430107521</v>
      </c>
      <c r="K48" s="582">
        <v>23.118279569892472</v>
      </c>
      <c r="L48" s="539"/>
      <c r="N48" s="10"/>
    </row>
    <row r="49" spans="1:14" ht="13.15" customHeight="1" x14ac:dyDescent="0.2">
      <c r="A49" s="42">
        <v>64</v>
      </c>
      <c r="B49" s="43" t="s">
        <v>65</v>
      </c>
      <c r="C49" s="674">
        <v>345</v>
      </c>
      <c r="D49" s="674">
        <v>25</v>
      </c>
      <c r="E49" s="243">
        <v>320</v>
      </c>
      <c r="F49" s="243">
        <v>225</v>
      </c>
      <c r="G49" s="675">
        <v>95</v>
      </c>
      <c r="H49" s="674">
        <v>345</v>
      </c>
      <c r="I49" s="243">
        <v>115</v>
      </c>
      <c r="J49" s="581">
        <v>65.889212827988345</v>
      </c>
      <c r="K49" s="582">
        <v>34.110787172011662</v>
      </c>
      <c r="L49" s="539"/>
      <c r="N49" s="10"/>
    </row>
    <row r="50" spans="1:14" ht="13.15" customHeight="1" x14ac:dyDescent="0.2">
      <c r="A50" s="42">
        <v>65</v>
      </c>
      <c r="B50" s="43" t="s">
        <v>66</v>
      </c>
      <c r="C50" s="674">
        <v>575</v>
      </c>
      <c r="D50" s="674">
        <v>50</v>
      </c>
      <c r="E50" s="243">
        <v>525</v>
      </c>
      <c r="F50" s="243">
        <v>415</v>
      </c>
      <c r="G50" s="675">
        <v>110</v>
      </c>
      <c r="H50" s="674">
        <v>575</v>
      </c>
      <c r="I50" s="243">
        <v>160</v>
      </c>
      <c r="J50" s="581">
        <v>72.097053726169847</v>
      </c>
      <c r="K50" s="582">
        <v>27.902946273830153</v>
      </c>
      <c r="L50" s="539"/>
      <c r="N50" s="10"/>
    </row>
    <row r="51" spans="1:14" ht="13.15" customHeight="1" x14ac:dyDescent="0.2">
      <c r="A51" s="42">
        <v>66</v>
      </c>
      <c r="B51" s="43" t="s">
        <v>67</v>
      </c>
      <c r="C51" s="674">
        <v>2430</v>
      </c>
      <c r="D51" s="674">
        <v>225</v>
      </c>
      <c r="E51" s="243">
        <v>2210</v>
      </c>
      <c r="F51" s="243">
        <v>1755</v>
      </c>
      <c r="G51" s="675">
        <v>450</v>
      </c>
      <c r="H51" s="674">
        <v>2430</v>
      </c>
      <c r="I51" s="243">
        <v>675</v>
      </c>
      <c r="J51" s="581">
        <v>72.27478403948993</v>
      </c>
      <c r="K51" s="582">
        <v>27.725215960510081</v>
      </c>
      <c r="L51" s="539"/>
      <c r="N51" s="10"/>
    </row>
    <row r="52" spans="1:14" ht="13.15" customHeight="1" x14ac:dyDescent="0.2">
      <c r="A52" s="42">
        <v>71</v>
      </c>
      <c r="B52" s="43" t="s">
        <v>68</v>
      </c>
      <c r="C52" s="674">
        <v>1720</v>
      </c>
      <c r="D52" s="674">
        <v>225</v>
      </c>
      <c r="E52" s="243">
        <v>1495</v>
      </c>
      <c r="F52" s="243">
        <v>1005</v>
      </c>
      <c r="G52" s="675">
        <v>490</v>
      </c>
      <c r="H52" s="674">
        <v>1720</v>
      </c>
      <c r="I52" s="243">
        <v>720</v>
      </c>
      <c r="J52" s="581">
        <v>58.280069726902958</v>
      </c>
      <c r="K52" s="582">
        <v>41.719930273097042</v>
      </c>
      <c r="L52" s="539"/>
      <c r="N52" s="10"/>
    </row>
    <row r="53" spans="1:14" ht="13.15" customHeight="1" x14ac:dyDescent="0.2">
      <c r="A53" s="42">
        <v>72</v>
      </c>
      <c r="B53" s="43" t="s">
        <v>69</v>
      </c>
      <c r="C53" s="674">
        <v>2965</v>
      </c>
      <c r="D53" s="674">
        <v>325</v>
      </c>
      <c r="E53" s="243">
        <v>2640</v>
      </c>
      <c r="F53" s="243">
        <v>1925</v>
      </c>
      <c r="G53" s="675">
        <v>715</v>
      </c>
      <c r="H53" s="674">
        <v>2965</v>
      </c>
      <c r="I53" s="243">
        <v>1040</v>
      </c>
      <c r="J53" s="581">
        <v>64.924114671163579</v>
      </c>
      <c r="K53" s="582">
        <v>35.075885328836428</v>
      </c>
      <c r="L53" s="539"/>
      <c r="N53" s="10"/>
    </row>
    <row r="54" spans="1:14" ht="13.15" customHeight="1" x14ac:dyDescent="0.2">
      <c r="A54" s="42">
        <v>81</v>
      </c>
      <c r="B54" s="43" t="s">
        <v>4</v>
      </c>
      <c r="C54" s="674">
        <v>1665</v>
      </c>
      <c r="D54" s="674">
        <v>305</v>
      </c>
      <c r="E54" s="243">
        <v>1360</v>
      </c>
      <c r="F54" s="243">
        <v>940</v>
      </c>
      <c r="G54" s="675">
        <v>420</v>
      </c>
      <c r="H54" s="674">
        <v>1665</v>
      </c>
      <c r="I54" s="243">
        <v>725</v>
      </c>
      <c r="J54" s="581">
        <v>56.43028846153846</v>
      </c>
      <c r="K54" s="582">
        <v>43.569711538461533</v>
      </c>
      <c r="L54" s="539"/>
      <c r="N54" s="10"/>
    </row>
    <row r="55" spans="1:14" ht="13.15" customHeight="1" x14ac:dyDescent="0.2">
      <c r="A55" s="42">
        <v>82</v>
      </c>
      <c r="B55" s="43" t="s">
        <v>70</v>
      </c>
      <c r="C55" s="674">
        <v>2470</v>
      </c>
      <c r="D55" s="674">
        <v>560</v>
      </c>
      <c r="E55" s="243">
        <v>1905</v>
      </c>
      <c r="F55" s="243">
        <v>1165</v>
      </c>
      <c r="G55" s="675">
        <v>740</v>
      </c>
      <c r="H55" s="674">
        <v>2470</v>
      </c>
      <c r="I55" s="243">
        <v>1305</v>
      </c>
      <c r="J55" s="581">
        <v>47.185095180234917</v>
      </c>
      <c r="K55" s="582">
        <v>52.814904819765083</v>
      </c>
      <c r="L55" s="539"/>
      <c r="N55" s="10"/>
    </row>
    <row r="56" spans="1:14" ht="13.15" customHeight="1" x14ac:dyDescent="0.2">
      <c r="A56" s="42">
        <v>83</v>
      </c>
      <c r="B56" s="43" t="s">
        <v>71</v>
      </c>
      <c r="C56" s="674">
        <v>1570</v>
      </c>
      <c r="D56" s="674">
        <v>305</v>
      </c>
      <c r="E56" s="243">
        <v>1265</v>
      </c>
      <c r="F56" s="243">
        <v>875</v>
      </c>
      <c r="G56" s="675">
        <v>390</v>
      </c>
      <c r="H56" s="674">
        <v>1570</v>
      </c>
      <c r="I56" s="243">
        <v>695</v>
      </c>
      <c r="J56" s="581">
        <v>55.668789808917197</v>
      </c>
      <c r="K56" s="582">
        <v>44.331210191082803</v>
      </c>
      <c r="L56" s="539"/>
      <c r="N56" s="10"/>
    </row>
    <row r="57" spans="1:14" ht="13.15" customHeight="1" x14ac:dyDescent="0.2">
      <c r="A57" s="42">
        <v>91</v>
      </c>
      <c r="B57" s="43" t="s">
        <v>72</v>
      </c>
      <c r="C57" s="674">
        <v>1545</v>
      </c>
      <c r="D57" s="674">
        <v>360</v>
      </c>
      <c r="E57" s="243">
        <v>1185</v>
      </c>
      <c r="F57" s="243">
        <v>775</v>
      </c>
      <c r="G57" s="675">
        <v>410</v>
      </c>
      <c r="H57" s="674">
        <v>1545</v>
      </c>
      <c r="I57" s="243">
        <v>770</v>
      </c>
      <c r="J57" s="581">
        <v>50.162022034996752</v>
      </c>
      <c r="K57" s="582">
        <v>49.83797796500324</v>
      </c>
      <c r="L57" s="539"/>
      <c r="N57" s="10"/>
    </row>
    <row r="58" spans="1:14" ht="13.15" customHeight="1" x14ac:dyDescent="0.2">
      <c r="A58" s="42">
        <v>92</v>
      </c>
      <c r="B58" s="43" t="s">
        <v>73</v>
      </c>
      <c r="C58" s="674">
        <v>175</v>
      </c>
      <c r="D58" s="674">
        <v>140</v>
      </c>
      <c r="E58" s="243">
        <v>35</v>
      </c>
      <c r="F58" s="243">
        <v>15</v>
      </c>
      <c r="G58" s="675">
        <v>20</v>
      </c>
      <c r="H58" s="674">
        <v>175</v>
      </c>
      <c r="I58" s="243">
        <v>160</v>
      </c>
      <c r="J58" s="581">
        <v>8.6705202312138727</v>
      </c>
      <c r="K58" s="582">
        <v>91.329479768786129</v>
      </c>
      <c r="L58" s="539"/>
      <c r="N58" s="10"/>
    </row>
    <row r="59" spans="1:14" ht="13.15" customHeight="1" x14ac:dyDescent="0.2">
      <c r="A59" s="42">
        <v>93</v>
      </c>
      <c r="B59" s="43" t="s">
        <v>74</v>
      </c>
      <c r="C59" s="674">
        <v>1655</v>
      </c>
      <c r="D59" s="674">
        <v>330</v>
      </c>
      <c r="E59" s="243">
        <v>1325</v>
      </c>
      <c r="F59" s="243">
        <v>885</v>
      </c>
      <c r="G59" s="675">
        <v>440</v>
      </c>
      <c r="H59" s="674">
        <v>1655</v>
      </c>
      <c r="I59" s="243">
        <v>770</v>
      </c>
      <c r="J59" s="581">
        <v>53.5024154589372</v>
      </c>
      <c r="K59" s="582">
        <v>46.4975845410628</v>
      </c>
      <c r="L59" s="539"/>
      <c r="N59" s="10"/>
    </row>
    <row r="60" spans="1:14" ht="13.15" customHeight="1" x14ac:dyDescent="0.2">
      <c r="A60" s="42">
        <v>94</v>
      </c>
      <c r="B60" s="626" t="s">
        <v>75</v>
      </c>
      <c r="C60" s="674">
        <v>2245</v>
      </c>
      <c r="D60" s="674">
        <v>380</v>
      </c>
      <c r="E60" s="243">
        <v>1865</v>
      </c>
      <c r="F60" s="243">
        <v>1375</v>
      </c>
      <c r="G60" s="675">
        <v>490</v>
      </c>
      <c r="H60" s="674">
        <v>2245</v>
      </c>
      <c r="I60" s="243">
        <v>870</v>
      </c>
      <c r="J60" s="581">
        <v>61.336302895322937</v>
      </c>
      <c r="K60" s="582">
        <v>38.663697104677055</v>
      </c>
      <c r="L60" s="539"/>
      <c r="N60" s="10"/>
    </row>
    <row r="61" spans="1:14" ht="13.15" customHeight="1" x14ac:dyDescent="0.2">
      <c r="A61" s="42">
        <v>101</v>
      </c>
      <c r="B61" s="43" t="s">
        <v>76</v>
      </c>
      <c r="C61" s="674">
        <v>3130</v>
      </c>
      <c r="D61" s="674">
        <v>240</v>
      </c>
      <c r="E61" s="243">
        <v>2890</v>
      </c>
      <c r="F61" s="243">
        <v>2315</v>
      </c>
      <c r="G61" s="675">
        <v>575</v>
      </c>
      <c r="H61" s="674">
        <v>3130</v>
      </c>
      <c r="I61" s="243">
        <v>815</v>
      </c>
      <c r="J61" s="581">
        <v>74.001916320664336</v>
      </c>
      <c r="K61" s="582">
        <v>25.998083679335675</v>
      </c>
      <c r="L61" s="539"/>
      <c r="N61" s="10"/>
    </row>
    <row r="62" spans="1:14" ht="13.15" customHeight="1" x14ac:dyDescent="0.2">
      <c r="A62" s="42">
        <v>102</v>
      </c>
      <c r="B62" s="43" t="s">
        <v>77</v>
      </c>
      <c r="C62" s="674">
        <v>110</v>
      </c>
      <c r="D62" s="674">
        <v>10</v>
      </c>
      <c r="E62" s="243">
        <v>100</v>
      </c>
      <c r="F62" s="243">
        <v>95</v>
      </c>
      <c r="G62" s="675">
        <v>5</v>
      </c>
      <c r="H62" s="674">
        <v>110</v>
      </c>
      <c r="I62" s="243">
        <v>15</v>
      </c>
      <c r="J62" s="581">
        <v>85.585585585585591</v>
      </c>
      <c r="K62" s="582">
        <v>14.414414414414415</v>
      </c>
      <c r="L62" s="539"/>
      <c r="N62" s="10"/>
    </row>
    <row r="63" spans="1:14" ht="13.15" customHeight="1" x14ac:dyDescent="0.2">
      <c r="A63" s="42">
        <v>103</v>
      </c>
      <c r="B63" s="43" t="s">
        <v>78</v>
      </c>
      <c r="C63" s="674">
        <v>950</v>
      </c>
      <c r="D63" s="674">
        <v>100</v>
      </c>
      <c r="E63" s="243">
        <v>850</v>
      </c>
      <c r="F63" s="243">
        <v>635</v>
      </c>
      <c r="G63" s="675">
        <v>215</v>
      </c>
      <c r="H63" s="674">
        <v>950</v>
      </c>
      <c r="I63" s="243">
        <v>315</v>
      </c>
      <c r="J63" s="581">
        <v>66.983122362869196</v>
      </c>
      <c r="K63" s="582">
        <v>33.016877637130804</v>
      </c>
      <c r="L63" s="539"/>
      <c r="N63" s="10"/>
    </row>
    <row r="64" spans="1:14" ht="13.15" customHeight="1" x14ac:dyDescent="0.2">
      <c r="A64" s="42">
        <v>105</v>
      </c>
      <c r="B64" s="43" t="s">
        <v>79</v>
      </c>
      <c r="C64" s="674">
        <v>550</v>
      </c>
      <c r="D64" s="674">
        <v>50</v>
      </c>
      <c r="E64" s="243">
        <v>500</v>
      </c>
      <c r="F64" s="243">
        <v>420</v>
      </c>
      <c r="G64" s="675">
        <v>80</v>
      </c>
      <c r="H64" s="674">
        <v>550</v>
      </c>
      <c r="I64" s="243">
        <v>130</v>
      </c>
      <c r="J64" s="581">
        <v>76.545454545454547</v>
      </c>
      <c r="K64" s="582">
        <v>23.454545454545457</v>
      </c>
      <c r="L64" s="539"/>
      <c r="N64" s="10"/>
    </row>
    <row r="65" spans="1:14" ht="13.15" customHeight="1" x14ac:dyDescent="0.2">
      <c r="A65" s="42">
        <v>106</v>
      </c>
      <c r="B65" s="43" t="s">
        <v>80</v>
      </c>
      <c r="C65" s="674">
        <v>975</v>
      </c>
      <c r="D65" s="674">
        <v>80</v>
      </c>
      <c r="E65" s="243">
        <v>895</v>
      </c>
      <c r="F65" s="243">
        <v>700</v>
      </c>
      <c r="G65" s="675">
        <v>195</v>
      </c>
      <c r="H65" s="674">
        <v>975</v>
      </c>
      <c r="I65" s="243">
        <v>275</v>
      </c>
      <c r="J65" s="581">
        <v>71.794871794871796</v>
      </c>
      <c r="K65" s="582">
        <v>28.205128205128204</v>
      </c>
      <c r="L65" s="539"/>
      <c r="N65" s="10"/>
    </row>
    <row r="66" spans="1:14" ht="13.15" customHeight="1" x14ac:dyDescent="0.2">
      <c r="A66" s="42">
        <v>107</v>
      </c>
      <c r="B66" s="43" t="s">
        <v>81</v>
      </c>
      <c r="C66" s="674">
        <v>2100</v>
      </c>
      <c r="D66" s="674">
        <v>165</v>
      </c>
      <c r="E66" s="243">
        <v>1940</v>
      </c>
      <c r="F66" s="243">
        <v>1535</v>
      </c>
      <c r="G66" s="675">
        <v>405</v>
      </c>
      <c r="H66" s="674">
        <v>2100</v>
      </c>
      <c r="I66" s="243">
        <v>570</v>
      </c>
      <c r="J66" s="581">
        <v>72.978116079923879</v>
      </c>
      <c r="K66" s="582">
        <v>27.021883920076117</v>
      </c>
      <c r="L66" s="539"/>
      <c r="N66" s="10"/>
    </row>
    <row r="67" spans="1:14" ht="13.15" customHeight="1" x14ac:dyDescent="0.2">
      <c r="A67" s="42">
        <v>108</v>
      </c>
      <c r="B67" s="43" t="s">
        <v>377</v>
      </c>
      <c r="C67" s="674">
        <v>1115</v>
      </c>
      <c r="D67" s="674">
        <v>175</v>
      </c>
      <c r="E67" s="243">
        <v>940</v>
      </c>
      <c r="F67" s="243">
        <v>775</v>
      </c>
      <c r="G67" s="675">
        <v>160</v>
      </c>
      <c r="H67" s="674">
        <v>1115</v>
      </c>
      <c r="I67" s="243">
        <v>335</v>
      </c>
      <c r="J67" s="581">
        <v>69.721473495058405</v>
      </c>
      <c r="K67" s="582">
        <v>30.278526504941599</v>
      </c>
      <c r="L67" s="539"/>
      <c r="N67" s="10"/>
    </row>
    <row r="68" spans="1:14" ht="13.15" customHeight="1" x14ac:dyDescent="0.2">
      <c r="A68" s="42">
        <v>109</v>
      </c>
      <c r="B68" s="43" t="s">
        <v>141</v>
      </c>
      <c r="C68" s="674">
        <v>530</v>
      </c>
      <c r="D68" s="674">
        <v>25</v>
      </c>
      <c r="E68" s="243">
        <v>505</v>
      </c>
      <c r="F68" s="243">
        <v>400</v>
      </c>
      <c r="G68" s="675">
        <v>105</v>
      </c>
      <c r="H68" s="674">
        <v>530</v>
      </c>
      <c r="I68" s="243">
        <v>130</v>
      </c>
      <c r="J68" s="581">
        <v>75.84905660377359</v>
      </c>
      <c r="K68" s="582">
        <v>24.150943396226417</v>
      </c>
      <c r="L68" s="539"/>
      <c r="N68" s="10"/>
    </row>
    <row r="69" spans="1:14" ht="13.15" customHeight="1" x14ac:dyDescent="0.2">
      <c r="A69" s="42">
        <v>111</v>
      </c>
      <c r="B69" s="43" t="s">
        <v>83</v>
      </c>
      <c r="C69" s="674">
        <v>4590</v>
      </c>
      <c r="D69" s="674">
        <v>1095</v>
      </c>
      <c r="E69" s="243">
        <v>3495</v>
      </c>
      <c r="F69" s="243">
        <v>2055</v>
      </c>
      <c r="G69" s="675">
        <v>1440</v>
      </c>
      <c r="H69" s="674">
        <v>4590</v>
      </c>
      <c r="I69" s="243">
        <v>2540</v>
      </c>
      <c r="J69" s="581">
        <v>44.717926377695491</v>
      </c>
      <c r="K69" s="582">
        <v>55.282073622304509</v>
      </c>
      <c r="L69" s="539"/>
      <c r="N69" s="10"/>
    </row>
    <row r="70" spans="1:14" ht="13.15" customHeight="1" x14ac:dyDescent="0.2">
      <c r="A70" s="42">
        <v>112</v>
      </c>
      <c r="B70" s="43" t="s">
        <v>84</v>
      </c>
      <c r="C70" s="674">
        <v>5770</v>
      </c>
      <c r="D70" s="674">
        <v>1245</v>
      </c>
      <c r="E70" s="243">
        <v>4525</v>
      </c>
      <c r="F70" s="243">
        <v>2995</v>
      </c>
      <c r="G70" s="675">
        <v>1530</v>
      </c>
      <c r="H70" s="674">
        <v>5770</v>
      </c>
      <c r="I70" s="243">
        <v>2780</v>
      </c>
      <c r="J70" s="581">
        <v>51.853776853776857</v>
      </c>
      <c r="K70" s="582">
        <v>48.146223146223143</v>
      </c>
      <c r="L70" s="539"/>
      <c r="N70" s="10"/>
    </row>
    <row r="71" spans="1:14" ht="13.15" customHeight="1" x14ac:dyDescent="0.2">
      <c r="A71" s="42">
        <v>113</v>
      </c>
      <c r="B71" s="43" t="s">
        <v>85</v>
      </c>
      <c r="C71" s="674">
        <v>480</v>
      </c>
      <c r="D71" s="674">
        <v>95</v>
      </c>
      <c r="E71" s="243">
        <v>385</v>
      </c>
      <c r="F71" s="243">
        <v>210</v>
      </c>
      <c r="G71" s="675">
        <v>170</v>
      </c>
      <c r="H71" s="674">
        <v>480</v>
      </c>
      <c r="I71" s="243">
        <v>265</v>
      </c>
      <c r="J71" s="581">
        <v>44.14225941422594</v>
      </c>
      <c r="K71" s="582">
        <v>55.85774058577406</v>
      </c>
      <c r="L71" s="539"/>
      <c r="N71" s="10"/>
    </row>
    <row r="72" spans="1:14" ht="13.15" customHeight="1" x14ac:dyDescent="0.2">
      <c r="A72" s="42">
        <v>121</v>
      </c>
      <c r="B72" s="43" t="s">
        <v>59</v>
      </c>
      <c r="C72" s="674">
        <v>6025</v>
      </c>
      <c r="D72" s="674">
        <v>1495</v>
      </c>
      <c r="E72" s="243">
        <v>4530</v>
      </c>
      <c r="F72" s="243">
        <v>3200</v>
      </c>
      <c r="G72" s="675">
        <v>1330</v>
      </c>
      <c r="H72" s="674">
        <v>6025</v>
      </c>
      <c r="I72" s="243">
        <v>2825</v>
      </c>
      <c r="J72" s="581">
        <v>53.104249667994686</v>
      </c>
      <c r="K72" s="582">
        <v>46.895750332005314</v>
      </c>
      <c r="L72" s="539"/>
      <c r="N72" s="10"/>
    </row>
    <row r="73" spans="1:14" ht="13.15" customHeight="1" x14ac:dyDescent="0.2">
      <c r="A73" s="42">
        <v>122</v>
      </c>
      <c r="B73" s="43" t="s">
        <v>60</v>
      </c>
      <c r="C73" s="674">
        <v>5430</v>
      </c>
      <c r="D73" s="674">
        <v>1140</v>
      </c>
      <c r="E73" s="243">
        <v>4295</v>
      </c>
      <c r="F73" s="243">
        <v>3090</v>
      </c>
      <c r="G73" s="675">
        <v>1205</v>
      </c>
      <c r="H73" s="674">
        <v>5430</v>
      </c>
      <c r="I73" s="243">
        <v>2340</v>
      </c>
      <c r="J73" s="581">
        <v>56.885125184094257</v>
      </c>
      <c r="K73" s="582">
        <v>43.114874815905743</v>
      </c>
      <c r="L73" s="539"/>
      <c r="N73" s="10"/>
    </row>
    <row r="74" spans="1:14" ht="13.15" customHeight="1" x14ac:dyDescent="0.2">
      <c r="A74" s="42">
        <v>123</v>
      </c>
      <c r="B74" s="43" t="s">
        <v>61</v>
      </c>
      <c r="C74" s="674">
        <v>2665</v>
      </c>
      <c r="D74" s="674">
        <v>390</v>
      </c>
      <c r="E74" s="243">
        <v>2270</v>
      </c>
      <c r="F74" s="243">
        <v>1770</v>
      </c>
      <c r="G74" s="675">
        <v>500</v>
      </c>
      <c r="H74" s="674">
        <v>2665</v>
      </c>
      <c r="I74" s="243">
        <v>890</v>
      </c>
      <c r="J74" s="581">
        <v>66.541494555013145</v>
      </c>
      <c r="K74" s="582">
        <v>33.458505444986855</v>
      </c>
      <c r="L74" s="539"/>
      <c r="N74" s="10"/>
    </row>
    <row r="75" spans="1:14" ht="13.15" customHeight="1" x14ac:dyDescent="0.2">
      <c r="A75" s="42"/>
      <c r="B75" s="43"/>
      <c r="C75" s="243"/>
      <c r="D75" s="243"/>
      <c r="E75" s="243"/>
      <c r="F75" s="243"/>
      <c r="G75" s="243"/>
      <c r="H75" s="243"/>
      <c r="I75" s="243"/>
      <c r="J75" s="581"/>
      <c r="K75" s="582"/>
      <c r="L75" s="539"/>
    </row>
    <row r="76" spans="1:14" ht="13.15" customHeight="1" x14ac:dyDescent="0.2">
      <c r="A76" s="66">
        <v>1</v>
      </c>
      <c r="B76" s="67" t="s">
        <v>1</v>
      </c>
      <c r="C76" s="667">
        <v>15475</v>
      </c>
      <c r="D76" s="674">
        <v>4485</v>
      </c>
      <c r="E76" s="50">
        <v>10990</v>
      </c>
      <c r="F76" s="50">
        <v>8185</v>
      </c>
      <c r="G76" s="675">
        <v>2805</v>
      </c>
      <c r="H76" s="674">
        <v>15475</v>
      </c>
      <c r="I76" s="243">
        <v>7290</v>
      </c>
      <c r="J76" s="581">
        <v>52.888716556804958</v>
      </c>
      <c r="K76" s="582">
        <v>47.111283443195035</v>
      </c>
      <c r="L76" s="539"/>
    </row>
    <row r="77" spans="1:14" ht="13.15" customHeight="1" x14ac:dyDescent="0.2">
      <c r="A77" s="66">
        <v>2</v>
      </c>
      <c r="B77" s="67" t="s">
        <v>5</v>
      </c>
      <c r="C77" s="667">
        <v>19050</v>
      </c>
      <c r="D77" s="674">
        <v>7975</v>
      </c>
      <c r="E77" s="50">
        <v>11075</v>
      </c>
      <c r="F77" s="50">
        <v>4220</v>
      </c>
      <c r="G77" s="675">
        <v>6860</v>
      </c>
      <c r="H77" s="674">
        <v>19050</v>
      </c>
      <c r="I77" s="243">
        <v>14830</v>
      </c>
      <c r="J77" s="581">
        <v>22.141732283464567</v>
      </c>
      <c r="K77" s="582">
        <v>77.858267716535437</v>
      </c>
      <c r="L77" s="539"/>
    </row>
    <row r="78" spans="1:14" ht="13.15" customHeight="1" x14ac:dyDescent="0.2">
      <c r="A78" s="66">
        <v>3</v>
      </c>
      <c r="B78" s="67" t="s">
        <v>9</v>
      </c>
      <c r="C78" s="667">
        <v>22155</v>
      </c>
      <c r="D78" s="674">
        <v>7850</v>
      </c>
      <c r="E78" s="50">
        <v>14305</v>
      </c>
      <c r="F78" s="50">
        <v>7775</v>
      </c>
      <c r="G78" s="675">
        <v>6530</v>
      </c>
      <c r="H78" s="674">
        <v>22155</v>
      </c>
      <c r="I78" s="243">
        <v>14380</v>
      </c>
      <c r="J78" s="581">
        <v>35.101101281819822</v>
      </c>
      <c r="K78" s="582">
        <v>64.898898718180178</v>
      </c>
      <c r="L78" s="539"/>
    </row>
    <row r="79" spans="1:14" ht="13.15" customHeight="1" x14ac:dyDescent="0.2">
      <c r="A79" s="66">
        <v>4</v>
      </c>
      <c r="B79" s="67" t="s">
        <v>2</v>
      </c>
      <c r="C79" s="667">
        <v>19880</v>
      </c>
      <c r="D79" s="674">
        <v>5135</v>
      </c>
      <c r="E79" s="50">
        <v>14745</v>
      </c>
      <c r="F79" s="50">
        <v>9610</v>
      </c>
      <c r="G79" s="675">
        <v>5135</v>
      </c>
      <c r="H79" s="674">
        <v>19880</v>
      </c>
      <c r="I79" s="243">
        <v>10270</v>
      </c>
      <c r="J79" s="581">
        <v>48.335010060362173</v>
      </c>
      <c r="K79" s="582">
        <v>51.664989939637827</v>
      </c>
      <c r="L79" s="539"/>
    </row>
    <row r="80" spans="1:14" ht="13.15" customHeight="1" x14ac:dyDescent="0.2">
      <c r="A80" s="66">
        <v>5</v>
      </c>
      <c r="B80" s="67" t="s">
        <v>6</v>
      </c>
      <c r="C80" s="667">
        <v>11135</v>
      </c>
      <c r="D80" s="674">
        <v>1490</v>
      </c>
      <c r="E80" s="50">
        <v>9645</v>
      </c>
      <c r="F80" s="50">
        <v>7585</v>
      </c>
      <c r="G80" s="675">
        <v>2060</v>
      </c>
      <c r="H80" s="674">
        <v>11135</v>
      </c>
      <c r="I80" s="243">
        <v>3550</v>
      </c>
      <c r="J80" s="581">
        <v>68.118545127974855</v>
      </c>
      <c r="K80" s="582">
        <v>31.881454872025145</v>
      </c>
      <c r="L80" s="539"/>
    </row>
    <row r="81" spans="1:12" ht="13.15" customHeight="1" x14ac:dyDescent="0.2">
      <c r="A81" s="66">
        <v>6</v>
      </c>
      <c r="B81" s="67" t="s">
        <v>10</v>
      </c>
      <c r="C81" s="667">
        <v>7325</v>
      </c>
      <c r="D81" s="674">
        <v>605</v>
      </c>
      <c r="E81" s="50">
        <v>6720</v>
      </c>
      <c r="F81" s="50">
        <v>5410</v>
      </c>
      <c r="G81" s="675">
        <v>1310</v>
      </c>
      <c r="H81" s="674">
        <v>7325</v>
      </c>
      <c r="I81" s="243">
        <v>1915</v>
      </c>
      <c r="J81" s="581">
        <v>73.863170831626377</v>
      </c>
      <c r="K81" s="582">
        <v>26.136829168373616</v>
      </c>
      <c r="L81" s="539"/>
    </row>
    <row r="82" spans="1:12" ht="13.15" customHeight="1" x14ac:dyDescent="0.2">
      <c r="A82" s="66">
        <v>7</v>
      </c>
      <c r="B82" s="67" t="s">
        <v>3</v>
      </c>
      <c r="C82" s="667">
        <v>4685</v>
      </c>
      <c r="D82" s="674">
        <v>550</v>
      </c>
      <c r="E82" s="50">
        <v>4135</v>
      </c>
      <c r="F82" s="50">
        <v>2930</v>
      </c>
      <c r="G82" s="675">
        <v>1205</v>
      </c>
      <c r="H82" s="674">
        <v>4685</v>
      </c>
      <c r="I82" s="243">
        <v>1760</v>
      </c>
      <c r="J82" s="581">
        <v>62.483994878361074</v>
      </c>
      <c r="K82" s="582">
        <v>37.516005121638926</v>
      </c>
      <c r="L82" s="539"/>
    </row>
    <row r="83" spans="1:12" ht="13.15" customHeight="1" x14ac:dyDescent="0.2">
      <c r="A83" s="66">
        <v>8</v>
      </c>
      <c r="B83" s="67" t="s">
        <v>4</v>
      </c>
      <c r="C83" s="667">
        <v>5705</v>
      </c>
      <c r="D83" s="674">
        <v>1170</v>
      </c>
      <c r="E83" s="50">
        <v>4535</v>
      </c>
      <c r="F83" s="50">
        <v>2980</v>
      </c>
      <c r="G83" s="675">
        <v>1555</v>
      </c>
      <c r="H83" s="674">
        <v>5705</v>
      </c>
      <c r="I83" s="243">
        <v>2725</v>
      </c>
      <c r="J83" s="581">
        <v>52.218130808346487</v>
      </c>
      <c r="K83" s="582">
        <v>47.781869191653513</v>
      </c>
      <c r="L83" s="539"/>
    </row>
    <row r="84" spans="1:12" ht="13.15" customHeight="1" x14ac:dyDescent="0.2">
      <c r="A84" s="66">
        <v>9</v>
      </c>
      <c r="B84" s="67" t="s">
        <v>7</v>
      </c>
      <c r="C84" s="667">
        <v>5615</v>
      </c>
      <c r="D84" s="674">
        <v>1205</v>
      </c>
      <c r="E84" s="50">
        <v>4415</v>
      </c>
      <c r="F84" s="50">
        <v>3050</v>
      </c>
      <c r="G84" s="675">
        <v>1360</v>
      </c>
      <c r="H84" s="674">
        <v>5615</v>
      </c>
      <c r="I84" s="243">
        <v>2565</v>
      </c>
      <c r="J84" s="581">
        <v>54.335054299448103</v>
      </c>
      <c r="K84" s="582">
        <v>45.664945700551897</v>
      </c>
      <c r="L84" s="539"/>
    </row>
    <row r="85" spans="1:12" ht="13.15" customHeight="1" x14ac:dyDescent="0.2">
      <c r="A85" s="66">
        <v>10</v>
      </c>
      <c r="B85" s="67" t="s">
        <v>8</v>
      </c>
      <c r="C85" s="667">
        <v>9460</v>
      </c>
      <c r="D85" s="674">
        <v>845</v>
      </c>
      <c r="E85" s="50">
        <v>8615</v>
      </c>
      <c r="F85" s="50">
        <v>6880</v>
      </c>
      <c r="G85" s="675">
        <v>1735</v>
      </c>
      <c r="H85" s="674">
        <v>9460</v>
      </c>
      <c r="I85" s="243">
        <v>2580</v>
      </c>
      <c r="J85" s="581">
        <v>72.727272727272734</v>
      </c>
      <c r="K85" s="582">
        <v>27.27272727272727</v>
      </c>
      <c r="L85" s="539"/>
    </row>
    <row r="86" spans="1:12" ht="13.15" customHeight="1" x14ac:dyDescent="0.2">
      <c r="A86" s="66">
        <v>11</v>
      </c>
      <c r="B86" s="67" t="s">
        <v>110</v>
      </c>
      <c r="C86" s="667">
        <v>10840</v>
      </c>
      <c r="D86" s="674">
        <v>2440</v>
      </c>
      <c r="E86" s="50">
        <v>8405</v>
      </c>
      <c r="F86" s="50">
        <v>5255</v>
      </c>
      <c r="G86" s="675">
        <v>3145</v>
      </c>
      <c r="H86" s="674">
        <v>10840</v>
      </c>
      <c r="I86" s="243">
        <v>5585</v>
      </c>
      <c r="J86" s="581">
        <v>48.491836546444056</v>
      </c>
      <c r="K86" s="582">
        <v>51.508163453555944</v>
      </c>
      <c r="L86" s="539"/>
    </row>
    <row r="87" spans="1:12" ht="13.15" customHeight="1" x14ac:dyDescent="0.2">
      <c r="A87" s="66">
        <v>12</v>
      </c>
      <c r="B87" s="67" t="s">
        <v>158</v>
      </c>
      <c r="C87" s="667">
        <v>14120</v>
      </c>
      <c r="D87" s="674">
        <v>3025</v>
      </c>
      <c r="E87" s="50">
        <v>11095</v>
      </c>
      <c r="F87" s="50">
        <v>8060</v>
      </c>
      <c r="G87" s="675">
        <v>3035</v>
      </c>
      <c r="H87" s="674">
        <v>14120</v>
      </c>
      <c r="I87" s="243">
        <v>6060</v>
      </c>
      <c r="J87" s="581">
        <v>57.093278560804592</v>
      </c>
      <c r="K87" s="582">
        <v>42.906721439195408</v>
      </c>
      <c r="L87" s="539"/>
    </row>
    <row r="88" spans="1:12" ht="13.15" customHeight="1" x14ac:dyDescent="0.2">
      <c r="A88" s="66"/>
      <c r="B88" s="67"/>
      <c r="C88" s="50"/>
      <c r="D88" s="243"/>
      <c r="E88" s="50"/>
      <c r="F88" s="50"/>
      <c r="G88" s="243"/>
      <c r="H88" s="243"/>
      <c r="I88" s="243"/>
      <c r="J88" s="581"/>
      <c r="K88" s="582"/>
      <c r="L88" s="539"/>
    </row>
    <row r="89" spans="1:12" x14ac:dyDescent="0.2">
      <c r="A89" s="51"/>
      <c r="B89" s="51" t="s">
        <v>18</v>
      </c>
      <c r="C89" s="870">
        <v>145445</v>
      </c>
      <c r="D89" s="679">
        <v>36770</v>
      </c>
      <c r="E89" s="52">
        <v>108675</v>
      </c>
      <c r="F89" s="52">
        <v>71940</v>
      </c>
      <c r="G89" s="686">
        <v>36740</v>
      </c>
      <c r="H89" s="679">
        <v>145445</v>
      </c>
      <c r="I89" s="52">
        <v>73505</v>
      </c>
      <c r="J89" s="583">
        <v>49.460960919666675</v>
      </c>
      <c r="K89" s="584">
        <v>50.539039080333325</v>
      </c>
      <c r="L89" s="539"/>
    </row>
    <row r="90" spans="1:12" x14ac:dyDescent="0.2">
      <c r="A90" s="244"/>
      <c r="B90" s="244"/>
      <c r="C90" s="245"/>
      <c r="D90" s="245"/>
      <c r="E90" s="245"/>
      <c r="F90" s="245"/>
      <c r="G90" s="245"/>
      <c r="H90" s="245"/>
      <c r="I90" s="245"/>
      <c r="J90" s="246"/>
      <c r="K90" s="246"/>
      <c r="L90" s="36"/>
    </row>
    <row r="91" spans="1:12" x14ac:dyDescent="0.2">
      <c r="A91" s="47" t="s">
        <v>202</v>
      </c>
      <c r="B91" s="36"/>
      <c r="C91" s="36"/>
      <c r="D91" s="36"/>
      <c r="E91" s="36"/>
      <c r="F91" s="46"/>
      <c r="G91" s="36"/>
      <c r="H91" s="36"/>
      <c r="I91" s="36"/>
      <c r="J91" s="36"/>
      <c r="K91" s="36"/>
    </row>
    <row r="92" spans="1:12" ht="15.75" x14ac:dyDescent="0.25">
      <c r="B92" s="222"/>
      <c r="C92" s="36"/>
      <c r="D92" s="46"/>
      <c r="E92" s="36"/>
      <c r="F92" s="36"/>
      <c r="G92" s="36"/>
      <c r="H92" s="36"/>
      <c r="I92" s="36"/>
      <c r="J92" s="36"/>
    </row>
    <row r="93" spans="1:12" x14ac:dyDescent="0.2">
      <c r="F93" s="10"/>
      <c r="G93" s="10"/>
    </row>
    <row r="94" spans="1:12" x14ac:dyDescent="0.2">
      <c r="D94" s="10"/>
      <c r="F94" s="10"/>
    </row>
  </sheetData>
  <phoneticPr fontId="16" type="noConversion"/>
  <hyperlinks>
    <hyperlink ref="K1" location="INHALT!A1" display="INHALT!A1" xr:uid="{81E6D8A0-BB8D-41E9-A16B-B1E079BD4556}"/>
  </hyperlinks>
  <printOptions horizontalCentered="1" verticalCentered="1"/>
  <pageMargins left="0.59055118110236227" right="0.39370078740157483" top="0.27559055118110237" bottom="0.31496062992125984" header="0.23622047244094491" footer="0.11811023622047245"/>
  <pageSetup paperSize="9" scale="74" firstPageNumber="42" pageOrder="overThenDown" orientation="landscape" r:id="rId1"/>
  <headerFooter alignWithMargins="0">
    <oddFooter>Seite &amp;P</oddFooter>
  </headerFooter>
  <rowBreaks count="1" manualBreakCount="1">
    <brk id="51" max="1638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00B050"/>
  </sheetPr>
  <dimension ref="A1:O46"/>
  <sheetViews>
    <sheetView tabSelected="1" zoomScaleNormal="100" zoomScaleSheetLayoutView="85" workbookViewId="0">
      <pane ySplit="5" topLeftCell="A6" activePane="bottomLeft" state="frozen"/>
      <selection activeCell="E65" sqref="E65"/>
      <selection pane="bottomLeft" activeCell="E65" sqref="E65"/>
    </sheetView>
  </sheetViews>
  <sheetFormatPr baseColWidth="10" defaultColWidth="11.28515625" defaultRowHeight="12.75" x14ac:dyDescent="0.2"/>
  <cols>
    <col min="1" max="1" width="5.42578125" style="3" customWidth="1"/>
    <col min="2" max="2" width="24" style="3" customWidth="1"/>
    <col min="3" max="3" width="10.140625" style="3" customWidth="1"/>
    <col min="4" max="4" width="8.7109375" style="3" customWidth="1"/>
    <col min="5" max="5" width="7.28515625" style="3" customWidth="1"/>
    <col min="6" max="6" width="8.7109375" style="3" customWidth="1"/>
    <col min="7" max="7" width="7.28515625" style="3" customWidth="1"/>
    <col min="8" max="8" width="11.7109375" style="3" customWidth="1"/>
    <col min="9" max="9" width="9.7109375" style="3" customWidth="1"/>
    <col min="10" max="10" width="7.7109375" style="3" customWidth="1"/>
    <col min="11" max="13" width="9.140625" style="3" customWidth="1"/>
    <col min="14" max="14" width="6.42578125" style="3" customWidth="1"/>
    <col min="15" max="16384" width="11.28515625" style="3"/>
  </cols>
  <sheetData>
    <row r="1" spans="1:15" x14ac:dyDescent="0.2">
      <c r="A1" s="811">
        <v>45473</v>
      </c>
      <c r="B1" s="357"/>
      <c r="C1" s="357"/>
      <c r="D1" s="357"/>
      <c r="E1" s="357"/>
      <c r="F1" s="357"/>
      <c r="G1" s="357"/>
      <c r="H1" s="357"/>
      <c r="I1" s="357"/>
      <c r="J1" s="357"/>
      <c r="K1" s="357"/>
      <c r="L1" s="357"/>
      <c r="M1" s="357"/>
      <c r="N1" s="820" t="s">
        <v>429</v>
      </c>
    </row>
    <row r="2" spans="1:15" ht="15.75" x14ac:dyDescent="0.2">
      <c r="A2" s="146" t="s">
        <v>548</v>
      </c>
      <c r="B2" s="357"/>
      <c r="C2" s="357"/>
      <c r="D2" s="357"/>
      <c r="E2" s="357"/>
      <c r="F2" s="357"/>
      <c r="G2" s="357"/>
      <c r="H2" s="357"/>
      <c r="I2" s="357"/>
      <c r="J2" s="357"/>
      <c r="K2" s="357"/>
      <c r="L2" s="357"/>
      <c r="M2" s="357"/>
      <c r="N2" s="48" t="s">
        <v>428</v>
      </c>
    </row>
    <row r="3" spans="1:15" ht="6" customHeight="1" x14ac:dyDescent="0.2">
      <c r="A3" s="146"/>
      <c r="B3" s="357"/>
      <c r="C3" s="357"/>
      <c r="D3" s="357"/>
      <c r="E3" s="357"/>
      <c r="F3" s="357"/>
      <c r="G3" s="357"/>
      <c r="H3" s="357"/>
      <c r="I3" s="357"/>
      <c r="J3" s="357"/>
      <c r="K3" s="357"/>
      <c r="L3" s="357"/>
      <c r="M3" s="357"/>
      <c r="N3" s="357"/>
    </row>
    <row r="4" spans="1:15" ht="43.9" customHeight="1" x14ac:dyDescent="0.2">
      <c r="A4" s="142" t="s">
        <v>186</v>
      </c>
      <c r="B4" s="140" t="s">
        <v>165</v>
      </c>
      <c r="C4" s="556" t="s">
        <v>166</v>
      </c>
      <c r="D4" s="476" t="s">
        <v>91</v>
      </c>
      <c r="E4" s="556"/>
      <c r="F4" s="476" t="s">
        <v>92</v>
      </c>
      <c r="G4" s="475"/>
      <c r="H4" s="475" t="s">
        <v>16</v>
      </c>
      <c r="I4" s="653" t="s">
        <v>93</v>
      </c>
      <c r="J4" s="653" t="s">
        <v>94</v>
      </c>
      <c r="K4" s="653" t="s">
        <v>95</v>
      </c>
      <c r="L4" s="653" t="s">
        <v>191</v>
      </c>
      <c r="M4" s="653" t="s">
        <v>190</v>
      </c>
      <c r="N4" s="212" t="s">
        <v>186</v>
      </c>
    </row>
    <row r="5" spans="1:15" ht="13.9" customHeight="1" x14ac:dyDescent="0.2">
      <c r="A5" s="467"/>
      <c r="B5" s="468"/>
      <c r="C5" s="469" t="s">
        <v>207</v>
      </c>
      <c r="D5" s="557" t="s">
        <v>207</v>
      </c>
      <c r="E5" s="557" t="s">
        <v>206</v>
      </c>
      <c r="F5" s="557" t="s">
        <v>207</v>
      </c>
      <c r="G5" s="557" t="s">
        <v>206</v>
      </c>
      <c r="H5" s="470" t="s">
        <v>207</v>
      </c>
      <c r="I5" s="470" t="s">
        <v>207</v>
      </c>
      <c r="J5" s="470" t="s">
        <v>207</v>
      </c>
      <c r="K5" s="470" t="s">
        <v>207</v>
      </c>
      <c r="L5" s="470" t="s">
        <v>207</v>
      </c>
      <c r="M5" s="470" t="s">
        <v>207</v>
      </c>
      <c r="N5" s="214"/>
    </row>
    <row r="6" spans="1:15" ht="13.9" customHeight="1" x14ac:dyDescent="0.2">
      <c r="A6" s="193"/>
      <c r="B6" s="193"/>
      <c r="C6" s="471"/>
      <c r="D6" s="471"/>
      <c r="E6" s="471"/>
      <c r="F6" s="471"/>
      <c r="G6" s="471"/>
      <c r="H6" s="471"/>
      <c r="I6" s="471"/>
      <c r="J6" s="471"/>
      <c r="K6" s="471"/>
      <c r="L6" s="471"/>
      <c r="M6" s="471"/>
      <c r="N6" s="193"/>
    </row>
    <row r="7" spans="1:15" x14ac:dyDescent="0.2">
      <c r="A7" s="66">
        <v>1</v>
      </c>
      <c r="B7" s="67" t="s">
        <v>1</v>
      </c>
      <c r="C7" s="370">
        <v>390</v>
      </c>
      <c r="D7" s="370">
        <v>220</v>
      </c>
      <c r="E7" s="692">
        <v>55.897435897435898</v>
      </c>
      <c r="F7" s="243">
        <v>170</v>
      </c>
      <c r="G7" s="692">
        <v>44.102564102564102</v>
      </c>
      <c r="H7" s="370">
        <v>185</v>
      </c>
      <c r="I7" s="243">
        <v>205</v>
      </c>
      <c r="J7" s="243">
        <v>35</v>
      </c>
      <c r="K7" s="243">
        <v>75</v>
      </c>
      <c r="L7" s="370">
        <v>180</v>
      </c>
      <c r="M7" s="243">
        <v>210</v>
      </c>
      <c r="N7" s="114">
        <v>1</v>
      </c>
      <c r="O7" s="10"/>
    </row>
    <row r="8" spans="1:15" x14ac:dyDescent="0.2">
      <c r="A8" s="66">
        <v>2</v>
      </c>
      <c r="B8" s="67" t="s">
        <v>5</v>
      </c>
      <c r="C8" s="695">
        <v>645</v>
      </c>
      <c r="D8" s="695">
        <v>330</v>
      </c>
      <c r="E8" s="692">
        <v>51.238390092879257</v>
      </c>
      <c r="F8" s="563">
        <v>315</v>
      </c>
      <c r="G8" s="692">
        <v>48.761609907120743</v>
      </c>
      <c r="H8" s="695">
        <v>295</v>
      </c>
      <c r="I8" s="563">
        <v>355</v>
      </c>
      <c r="J8" s="563">
        <v>65</v>
      </c>
      <c r="K8" s="563">
        <v>120</v>
      </c>
      <c r="L8" s="695">
        <v>250</v>
      </c>
      <c r="M8" s="563">
        <v>395</v>
      </c>
      <c r="N8" s="114">
        <v>2</v>
      </c>
      <c r="O8" s="10"/>
    </row>
    <row r="9" spans="1:15" x14ac:dyDescent="0.2">
      <c r="A9" s="66">
        <v>3</v>
      </c>
      <c r="B9" s="67" t="s">
        <v>9</v>
      </c>
      <c r="C9" s="695">
        <v>660</v>
      </c>
      <c r="D9" s="695">
        <v>375</v>
      </c>
      <c r="E9" s="692">
        <v>56.948640483383684</v>
      </c>
      <c r="F9" s="563">
        <v>285</v>
      </c>
      <c r="G9" s="692">
        <v>43.051359516616316</v>
      </c>
      <c r="H9" s="695">
        <v>335</v>
      </c>
      <c r="I9" s="563">
        <v>330</v>
      </c>
      <c r="J9" s="563">
        <v>65</v>
      </c>
      <c r="K9" s="563">
        <v>140</v>
      </c>
      <c r="L9" s="695">
        <v>300</v>
      </c>
      <c r="M9" s="563">
        <v>360</v>
      </c>
      <c r="N9" s="114">
        <v>3</v>
      </c>
      <c r="O9" s="10"/>
    </row>
    <row r="10" spans="1:15" x14ac:dyDescent="0.2">
      <c r="A10" s="66">
        <v>4</v>
      </c>
      <c r="B10" s="67" t="s">
        <v>2</v>
      </c>
      <c r="C10" s="695">
        <v>420</v>
      </c>
      <c r="D10" s="695">
        <v>230</v>
      </c>
      <c r="E10" s="692">
        <v>55.131264916467785</v>
      </c>
      <c r="F10" s="563">
        <v>190</v>
      </c>
      <c r="G10" s="692">
        <v>44.868735083532215</v>
      </c>
      <c r="H10" s="695">
        <v>235</v>
      </c>
      <c r="I10" s="563">
        <v>185</v>
      </c>
      <c r="J10" s="563">
        <v>35</v>
      </c>
      <c r="K10" s="563">
        <v>100</v>
      </c>
      <c r="L10" s="695">
        <v>205</v>
      </c>
      <c r="M10" s="563">
        <v>215</v>
      </c>
      <c r="N10" s="114">
        <v>4</v>
      </c>
      <c r="O10" s="10"/>
    </row>
    <row r="11" spans="1:15" x14ac:dyDescent="0.2">
      <c r="A11" s="66">
        <v>5</v>
      </c>
      <c r="B11" s="67" t="s">
        <v>6</v>
      </c>
      <c r="C11" s="695">
        <v>125</v>
      </c>
      <c r="D11" s="695">
        <v>75</v>
      </c>
      <c r="E11" s="692">
        <v>57.480314960629919</v>
      </c>
      <c r="F11" s="563">
        <v>55</v>
      </c>
      <c r="G11" s="692">
        <v>42.519685039370081</v>
      </c>
      <c r="H11" s="695">
        <v>80</v>
      </c>
      <c r="I11" s="563">
        <v>50</v>
      </c>
      <c r="J11" s="563">
        <v>10</v>
      </c>
      <c r="K11" s="563">
        <v>30</v>
      </c>
      <c r="L11" s="695">
        <v>80</v>
      </c>
      <c r="M11" s="563">
        <v>50</v>
      </c>
      <c r="N11" s="114">
        <v>5</v>
      </c>
      <c r="O11" s="10"/>
    </row>
    <row r="12" spans="1:15" x14ac:dyDescent="0.2">
      <c r="A12" s="66">
        <v>6</v>
      </c>
      <c r="B12" s="67" t="s">
        <v>10</v>
      </c>
      <c r="C12" s="695">
        <v>50</v>
      </c>
      <c r="D12" s="695">
        <v>30</v>
      </c>
      <c r="E12" s="692">
        <v>57.692307692307686</v>
      </c>
      <c r="F12" s="563">
        <v>20</v>
      </c>
      <c r="G12" s="692">
        <v>42.307692307692307</v>
      </c>
      <c r="H12" s="695">
        <v>35</v>
      </c>
      <c r="I12" s="563">
        <v>15</v>
      </c>
      <c r="J12" s="563" t="s">
        <v>364</v>
      </c>
      <c r="K12" s="563">
        <v>10</v>
      </c>
      <c r="L12" s="695">
        <v>40</v>
      </c>
      <c r="M12" s="563">
        <v>10</v>
      </c>
      <c r="N12" s="114">
        <v>6</v>
      </c>
      <c r="O12" s="10"/>
    </row>
    <row r="13" spans="1:15" x14ac:dyDescent="0.2">
      <c r="A13" s="66">
        <v>7</v>
      </c>
      <c r="B13" s="67" t="s">
        <v>3</v>
      </c>
      <c r="C13" s="695">
        <v>50</v>
      </c>
      <c r="D13" s="695">
        <v>25</v>
      </c>
      <c r="E13" s="692">
        <v>52.083333333333336</v>
      </c>
      <c r="F13" s="563">
        <v>25</v>
      </c>
      <c r="G13" s="692">
        <v>47.916666666666671</v>
      </c>
      <c r="H13" s="695">
        <v>35</v>
      </c>
      <c r="I13" s="563">
        <v>15</v>
      </c>
      <c r="J13" s="563" t="s">
        <v>364</v>
      </c>
      <c r="K13" s="563">
        <v>10</v>
      </c>
      <c r="L13" s="695">
        <v>30</v>
      </c>
      <c r="M13" s="563">
        <v>15</v>
      </c>
      <c r="N13" s="114">
        <v>7</v>
      </c>
      <c r="O13" s="10"/>
    </row>
    <row r="14" spans="1:15" x14ac:dyDescent="0.2">
      <c r="A14" s="66">
        <v>8</v>
      </c>
      <c r="B14" s="67" t="s">
        <v>4</v>
      </c>
      <c r="C14" s="695">
        <v>110</v>
      </c>
      <c r="D14" s="695">
        <v>65</v>
      </c>
      <c r="E14" s="692">
        <v>58.333333333333336</v>
      </c>
      <c r="F14" s="563">
        <v>45</v>
      </c>
      <c r="G14" s="692">
        <v>41.666666666666671</v>
      </c>
      <c r="H14" s="695">
        <v>65</v>
      </c>
      <c r="I14" s="563">
        <v>45</v>
      </c>
      <c r="J14" s="563">
        <v>15</v>
      </c>
      <c r="K14" s="563">
        <v>20</v>
      </c>
      <c r="L14" s="695">
        <v>55</v>
      </c>
      <c r="M14" s="563">
        <v>55</v>
      </c>
      <c r="N14" s="114">
        <v>8</v>
      </c>
      <c r="O14" s="10"/>
    </row>
    <row r="15" spans="1:15" x14ac:dyDescent="0.2">
      <c r="A15" s="66">
        <v>9</v>
      </c>
      <c r="B15" s="67" t="s">
        <v>7</v>
      </c>
      <c r="C15" s="695">
        <v>95</v>
      </c>
      <c r="D15" s="695">
        <v>55</v>
      </c>
      <c r="E15" s="692">
        <v>54.639175257731956</v>
      </c>
      <c r="F15" s="563">
        <v>45</v>
      </c>
      <c r="G15" s="692">
        <v>45.360824742268044</v>
      </c>
      <c r="H15" s="695">
        <v>45</v>
      </c>
      <c r="I15" s="563">
        <v>55</v>
      </c>
      <c r="J15" s="563" t="s">
        <v>364</v>
      </c>
      <c r="K15" s="563">
        <v>20</v>
      </c>
      <c r="L15" s="695">
        <v>45</v>
      </c>
      <c r="M15" s="563">
        <v>50</v>
      </c>
      <c r="N15" s="114">
        <v>9</v>
      </c>
      <c r="O15" s="10"/>
    </row>
    <row r="16" spans="1:15" x14ac:dyDescent="0.2">
      <c r="A16" s="66">
        <v>10</v>
      </c>
      <c r="B16" s="67" t="s">
        <v>8</v>
      </c>
      <c r="C16" s="695">
        <v>100</v>
      </c>
      <c r="D16" s="695">
        <v>55</v>
      </c>
      <c r="E16" s="692">
        <v>54.081632653061227</v>
      </c>
      <c r="F16" s="563">
        <v>45</v>
      </c>
      <c r="G16" s="692">
        <v>45.91836734693878</v>
      </c>
      <c r="H16" s="695">
        <v>75</v>
      </c>
      <c r="I16" s="563">
        <v>25</v>
      </c>
      <c r="J16" s="563" t="s">
        <v>364</v>
      </c>
      <c r="K16" s="563">
        <v>30</v>
      </c>
      <c r="L16" s="695">
        <v>65</v>
      </c>
      <c r="M16" s="563">
        <v>30</v>
      </c>
      <c r="N16" s="114">
        <v>10</v>
      </c>
      <c r="O16" s="10"/>
    </row>
    <row r="17" spans="1:15" x14ac:dyDescent="0.2">
      <c r="A17" s="66">
        <v>11</v>
      </c>
      <c r="B17" s="67" t="s">
        <v>110</v>
      </c>
      <c r="C17" s="695">
        <v>165</v>
      </c>
      <c r="D17" s="695">
        <v>80</v>
      </c>
      <c r="E17" s="692">
        <v>48.170731707317074</v>
      </c>
      <c r="F17" s="563">
        <v>85</v>
      </c>
      <c r="G17" s="692">
        <v>51.829268292682926</v>
      </c>
      <c r="H17" s="695">
        <v>90</v>
      </c>
      <c r="I17" s="563">
        <v>75</v>
      </c>
      <c r="J17" s="563">
        <v>15</v>
      </c>
      <c r="K17" s="563">
        <v>40</v>
      </c>
      <c r="L17" s="695">
        <v>90</v>
      </c>
      <c r="M17" s="563">
        <v>75</v>
      </c>
      <c r="N17" s="114">
        <v>11</v>
      </c>
      <c r="O17" s="10"/>
    </row>
    <row r="18" spans="1:15" x14ac:dyDescent="0.2">
      <c r="A18" s="66">
        <v>12</v>
      </c>
      <c r="B18" s="67" t="s">
        <v>158</v>
      </c>
      <c r="C18" s="695">
        <v>260</v>
      </c>
      <c r="D18" s="695">
        <v>130</v>
      </c>
      <c r="E18" s="692">
        <v>49.615384615384613</v>
      </c>
      <c r="F18" s="563">
        <v>130</v>
      </c>
      <c r="G18" s="692">
        <v>50.384615384615387</v>
      </c>
      <c r="H18" s="695">
        <v>130</v>
      </c>
      <c r="I18" s="563">
        <v>130</v>
      </c>
      <c r="J18" s="563">
        <v>25</v>
      </c>
      <c r="K18" s="563">
        <v>55</v>
      </c>
      <c r="L18" s="695">
        <v>120</v>
      </c>
      <c r="M18" s="563">
        <v>140</v>
      </c>
      <c r="N18" s="114">
        <v>12</v>
      </c>
      <c r="O18" s="10"/>
    </row>
    <row r="19" spans="1:15" x14ac:dyDescent="0.2">
      <c r="A19" s="197" t="s">
        <v>456</v>
      </c>
      <c r="B19" s="197" t="s">
        <v>155</v>
      </c>
      <c r="C19" s="370">
        <v>25</v>
      </c>
      <c r="D19" s="370">
        <v>15</v>
      </c>
      <c r="E19" s="692">
        <v>53.846153846153847</v>
      </c>
      <c r="F19" s="693">
        <v>10</v>
      </c>
      <c r="G19" s="692">
        <v>46.153846153846153</v>
      </c>
      <c r="H19" s="370" t="s">
        <v>364</v>
      </c>
      <c r="I19" s="243">
        <v>20</v>
      </c>
      <c r="J19" s="243" t="s">
        <v>364</v>
      </c>
      <c r="K19" s="243" t="s">
        <v>364</v>
      </c>
      <c r="L19" s="812" t="s">
        <v>364</v>
      </c>
      <c r="M19" s="243">
        <v>20</v>
      </c>
      <c r="N19" s="477" t="s">
        <v>456</v>
      </c>
      <c r="O19" s="10"/>
    </row>
    <row r="20" spans="1:15" x14ac:dyDescent="0.2">
      <c r="A20" s="197"/>
      <c r="B20" s="197"/>
      <c r="C20" s="694"/>
      <c r="D20" s="694"/>
      <c r="E20" s="694"/>
      <c r="F20" s="694"/>
      <c r="G20" s="694"/>
      <c r="H20" s="694"/>
      <c r="I20" s="694"/>
      <c r="J20" s="694"/>
      <c r="K20" s="694"/>
      <c r="L20" s="694"/>
      <c r="M20" s="694"/>
      <c r="N20" s="197"/>
      <c r="O20" s="10"/>
    </row>
    <row r="21" spans="1:15" s="20" customFormat="1" ht="15" x14ac:dyDescent="0.2">
      <c r="A21" s="472"/>
      <c r="B21" s="197" t="s">
        <v>18</v>
      </c>
      <c r="C21" s="618">
        <v>3095</v>
      </c>
      <c r="D21" s="618">
        <v>1675</v>
      </c>
      <c r="E21" s="696">
        <v>54.116887310300285</v>
      </c>
      <c r="F21" s="562">
        <v>1420</v>
      </c>
      <c r="G21" s="696">
        <v>45.883112689699715</v>
      </c>
      <c r="H21" s="618">
        <v>1600</v>
      </c>
      <c r="I21" s="562">
        <v>1495</v>
      </c>
      <c r="J21" s="562">
        <v>290</v>
      </c>
      <c r="K21" s="562">
        <v>655</v>
      </c>
      <c r="L21" s="618">
        <v>1465</v>
      </c>
      <c r="M21" s="562">
        <v>1630</v>
      </c>
      <c r="N21" s="923" t="s">
        <v>229</v>
      </c>
      <c r="O21" s="10"/>
    </row>
    <row r="22" spans="1:15" x14ac:dyDescent="0.2">
      <c r="A22" s="474"/>
      <c r="B22" s="474"/>
      <c r="C22" s="206"/>
      <c r="D22" s="206"/>
      <c r="E22" s="206"/>
      <c r="F22" s="206"/>
      <c r="G22" s="206"/>
      <c r="H22" s="206"/>
      <c r="I22" s="206"/>
      <c r="J22" s="206"/>
      <c r="K22" s="206"/>
      <c r="L22" s="206"/>
      <c r="M22" s="206"/>
      <c r="N22" s="474"/>
      <c r="O22" s="10"/>
    </row>
    <row r="23" spans="1:15" ht="3" customHeight="1" x14ac:dyDescent="0.2">
      <c r="A23" s="357"/>
      <c r="B23" s="357"/>
      <c r="C23" s="36"/>
      <c r="D23" s="473"/>
      <c r="E23" s="473"/>
      <c r="F23" s="473"/>
      <c r="G23" s="473"/>
      <c r="H23" s="473"/>
      <c r="I23" s="473"/>
      <c r="J23" s="357"/>
      <c r="K23" s="357"/>
      <c r="L23" s="357"/>
      <c r="M23" s="357"/>
      <c r="N23" s="357"/>
    </row>
    <row r="24" spans="1:15" x14ac:dyDescent="0.2">
      <c r="A24" s="367" t="s">
        <v>284</v>
      </c>
      <c r="B24" s="357"/>
      <c r="C24" s="357"/>
      <c r="D24" s="357"/>
      <c r="E24" s="357"/>
      <c r="F24" s="357"/>
      <c r="G24" s="357"/>
      <c r="H24" s="357"/>
      <c r="I24" s="357"/>
      <c r="J24" s="357"/>
      <c r="K24" s="357"/>
      <c r="L24" s="357"/>
      <c r="M24" s="357"/>
      <c r="N24" s="48" t="s">
        <v>291</v>
      </c>
    </row>
    <row r="25" spans="1:15" x14ac:dyDescent="0.2">
      <c r="A25" s="819" t="s">
        <v>571</v>
      </c>
      <c r="B25" s="357"/>
      <c r="C25" s="36"/>
      <c r="D25" s="357"/>
      <c r="E25" s="357"/>
      <c r="F25" s="357"/>
      <c r="G25" s="357"/>
      <c r="H25" s="819" t="s">
        <v>572</v>
      </c>
      <c r="I25" s="357"/>
      <c r="J25" s="357"/>
      <c r="K25" s="357"/>
      <c r="L25" s="357"/>
      <c r="M25" s="357"/>
      <c r="N25" s="357"/>
    </row>
    <row r="26" spans="1:15" x14ac:dyDescent="0.2">
      <c r="A26" s="357"/>
      <c r="B26" s="357"/>
      <c r="C26" s="36"/>
      <c r="D26" s="357"/>
      <c r="E26" s="357"/>
      <c r="F26" s="357"/>
      <c r="G26" s="357"/>
      <c r="H26" s="357"/>
      <c r="I26" s="357"/>
      <c r="J26" s="357"/>
      <c r="K26" s="357"/>
      <c r="L26" s="357"/>
      <c r="M26" s="357"/>
      <c r="N26" s="357"/>
    </row>
    <row r="27" spans="1:15" x14ac:dyDescent="0.2">
      <c r="A27" s="357"/>
      <c r="B27" s="357"/>
      <c r="C27" s="36"/>
      <c r="D27" s="357"/>
      <c r="E27" s="357"/>
      <c r="F27" s="357"/>
      <c r="G27" s="357"/>
      <c r="H27" s="357"/>
      <c r="I27" s="357"/>
      <c r="J27" s="357"/>
      <c r="K27" s="357"/>
      <c r="L27" s="357"/>
      <c r="M27" s="357"/>
      <c r="N27" s="357"/>
    </row>
    <row r="28" spans="1:15" x14ac:dyDescent="0.2">
      <c r="A28" s="357"/>
      <c r="B28" s="357"/>
      <c r="C28" s="36"/>
      <c r="D28" s="357"/>
      <c r="E28" s="357"/>
      <c r="F28" s="357"/>
      <c r="G28" s="357"/>
      <c r="H28" s="357"/>
      <c r="I28" s="357"/>
      <c r="J28" s="357"/>
      <c r="K28" s="357"/>
      <c r="L28" s="357"/>
      <c r="M28" s="357"/>
      <c r="N28" s="357"/>
    </row>
    <row r="29" spans="1:15" x14ac:dyDescent="0.2">
      <c r="A29" s="357"/>
      <c r="B29" s="357"/>
      <c r="C29" s="36"/>
      <c r="D29" s="357"/>
      <c r="E29" s="357"/>
      <c r="F29" s="357"/>
      <c r="G29" s="357"/>
      <c r="H29" s="357"/>
      <c r="I29" s="357"/>
      <c r="J29" s="357"/>
      <c r="K29" s="357"/>
      <c r="L29" s="357"/>
      <c r="M29" s="357"/>
      <c r="N29" s="357"/>
    </row>
    <row r="30" spans="1:15" x14ac:dyDescent="0.2">
      <c r="A30" s="357"/>
      <c r="B30" s="357"/>
      <c r="C30" s="36"/>
      <c r="D30" s="357"/>
      <c r="E30" s="357"/>
      <c r="F30" s="357"/>
      <c r="G30" s="357"/>
      <c r="H30" s="357"/>
      <c r="I30" s="357"/>
      <c r="J30" s="357"/>
      <c r="K30" s="357"/>
      <c r="L30" s="357"/>
      <c r="M30" s="357"/>
      <c r="N30" s="357"/>
    </row>
    <row r="31" spans="1:15" x14ac:dyDescent="0.2">
      <c r="A31" s="357"/>
      <c r="B31" s="357"/>
      <c r="C31" s="36"/>
      <c r="D31" s="357"/>
      <c r="E31" s="357"/>
      <c r="F31" s="357"/>
      <c r="G31" s="357"/>
      <c r="H31" s="357"/>
      <c r="I31" s="357"/>
      <c r="J31" s="357"/>
      <c r="K31" s="357"/>
      <c r="L31" s="357"/>
      <c r="M31" s="357"/>
      <c r="N31" s="357"/>
    </row>
    <row r="32" spans="1:15" x14ac:dyDescent="0.2">
      <c r="A32" s="357"/>
      <c r="B32" s="357"/>
      <c r="C32" s="36"/>
      <c r="D32" s="357"/>
      <c r="E32" s="357"/>
      <c r="F32" s="357"/>
      <c r="G32" s="357"/>
      <c r="H32" s="357"/>
      <c r="I32" s="357"/>
      <c r="J32" s="357"/>
      <c r="K32" s="357"/>
      <c r="L32" s="357"/>
      <c r="M32" s="357"/>
      <c r="N32" s="357"/>
    </row>
    <row r="33" spans="1:14" x14ac:dyDescent="0.2">
      <c r="A33" s="357"/>
      <c r="B33" s="357"/>
      <c r="C33" s="36"/>
      <c r="D33" s="357"/>
      <c r="E33" s="357"/>
      <c r="F33" s="357"/>
      <c r="G33" s="357"/>
      <c r="H33" s="357"/>
      <c r="I33" s="357"/>
      <c r="J33" s="357"/>
      <c r="K33" s="357"/>
      <c r="L33" s="357"/>
      <c r="M33" s="357"/>
      <c r="N33" s="357"/>
    </row>
    <row r="34" spans="1:14" x14ac:dyDescent="0.2">
      <c r="A34" s="357"/>
      <c r="B34" s="357"/>
      <c r="C34" s="36"/>
      <c r="D34" s="357"/>
      <c r="E34" s="357"/>
      <c r="F34" s="357"/>
      <c r="G34" s="357"/>
      <c r="H34" s="357"/>
      <c r="I34" s="357"/>
      <c r="J34" s="357"/>
      <c r="K34" s="357"/>
      <c r="L34" s="357"/>
      <c r="M34" s="357"/>
      <c r="N34" s="357"/>
    </row>
    <row r="35" spans="1:14" x14ac:dyDescent="0.2">
      <c r="A35" s="357"/>
      <c r="B35" s="357"/>
      <c r="C35" s="36"/>
      <c r="D35" s="357"/>
      <c r="E35" s="357"/>
      <c r="F35" s="357"/>
      <c r="G35" s="357"/>
      <c r="H35" s="357"/>
      <c r="I35" s="357"/>
      <c r="J35" s="357"/>
      <c r="K35" s="357"/>
      <c r="L35" s="357"/>
      <c r="M35" s="357"/>
      <c r="N35" s="357"/>
    </row>
    <row r="36" spans="1:14" x14ac:dyDescent="0.2">
      <c r="A36" s="357"/>
      <c r="B36" s="357"/>
      <c r="C36" s="36"/>
      <c r="D36" s="357"/>
      <c r="E36" s="357"/>
      <c r="F36" s="357"/>
      <c r="G36" s="357"/>
      <c r="H36" s="357"/>
      <c r="I36" s="357"/>
      <c r="J36" s="357"/>
      <c r="K36" s="357"/>
      <c r="L36" s="357"/>
      <c r="M36" s="357"/>
      <c r="N36" s="357"/>
    </row>
    <row r="37" spans="1:14" x14ac:dyDescent="0.2">
      <c r="A37" s="357"/>
      <c r="B37" s="357"/>
      <c r="C37" s="357"/>
      <c r="D37" s="357"/>
      <c r="E37" s="357"/>
      <c r="F37" s="357"/>
      <c r="G37" s="357"/>
      <c r="H37" s="357"/>
      <c r="I37" s="357"/>
      <c r="J37" s="357"/>
      <c r="K37" s="357"/>
      <c r="L37" s="357"/>
      <c r="M37" s="357"/>
      <c r="N37" s="357"/>
    </row>
    <row r="38" spans="1:14" x14ac:dyDescent="0.2">
      <c r="A38" s="357"/>
      <c r="B38" s="357"/>
      <c r="C38" s="357"/>
      <c r="D38" s="357"/>
      <c r="E38" s="357"/>
      <c r="F38" s="357"/>
      <c r="G38" s="357"/>
      <c r="H38" s="357"/>
      <c r="I38" s="357"/>
      <c r="J38" s="357"/>
      <c r="K38" s="357"/>
      <c r="L38" s="357"/>
      <c r="M38" s="357"/>
      <c r="N38" s="357"/>
    </row>
    <row r="39" spans="1:14" x14ac:dyDescent="0.2">
      <c r="A39" s="357"/>
      <c r="B39" s="357"/>
      <c r="C39" s="357"/>
      <c r="D39" s="357"/>
      <c r="E39" s="357"/>
      <c r="F39" s="357"/>
      <c r="G39" s="357"/>
      <c r="H39" s="357"/>
      <c r="I39" s="357"/>
      <c r="J39" s="357"/>
      <c r="K39" s="357"/>
      <c r="L39" s="357"/>
      <c r="M39" s="357"/>
      <c r="N39" s="357"/>
    </row>
    <row r="40" spans="1:14" x14ac:dyDescent="0.2">
      <c r="A40" s="357"/>
      <c r="B40" s="357"/>
      <c r="C40" s="357"/>
      <c r="D40" s="357"/>
      <c r="E40" s="357"/>
      <c r="F40" s="357"/>
      <c r="G40" s="357"/>
      <c r="H40" s="357"/>
      <c r="I40" s="357"/>
      <c r="J40" s="357"/>
      <c r="K40" s="357"/>
      <c r="L40" s="357"/>
      <c r="M40" s="357"/>
      <c r="N40" s="357"/>
    </row>
    <row r="41" spans="1:14" x14ac:dyDescent="0.2">
      <c r="A41" s="357"/>
      <c r="B41" s="357"/>
      <c r="C41" s="357"/>
      <c r="D41" s="357"/>
      <c r="E41" s="357"/>
      <c r="F41" s="357"/>
      <c r="G41" s="357"/>
      <c r="H41" s="357"/>
      <c r="I41" s="357"/>
      <c r="J41" s="357"/>
      <c r="K41" s="357"/>
      <c r="L41" s="357"/>
      <c r="M41" s="357"/>
      <c r="N41" s="357"/>
    </row>
    <row r="42" spans="1:14" x14ac:dyDescent="0.2">
      <c r="A42" s="357"/>
      <c r="B42" s="357"/>
      <c r="C42" s="357"/>
      <c r="D42" s="357"/>
      <c r="E42" s="357"/>
      <c r="F42" s="357"/>
      <c r="G42" s="357"/>
      <c r="H42" s="357"/>
      <c r="I42" s="357"/>
      <c r="J42" s="357"/>
      <c r="K42" s="357"/>
      <c r="L42" s="357"/>
      <c r="M42" s="357"/>
      <c r="N42" s="357"/>
    </row>
    <row r="43" spans="1:14" x14ac:dyDescent="0.2">
      <c r="A43" s="357"/>
      <c r="B43" s="357"/>
      <c r="C43" s="357"/>
      <c r="D43" s="357"/>
      <c r="E43" s="357"/>
      <c r="F43" s="357"/>
      <c r="G43" s="357"/>
      <c r="H43" s="357"/>
      <c r="I43" s="357"/>
      <c r="J43" s="357"/>
      <c r="K43" s="357"/>
      <c r="L43" s="357"/>
      <c r="M43" s="357"/>
      <c r="N43" s="357"/>
    </row>
    <row r="44" spans="1:14" x14ac:dyDescent="0.2">
      <c r="A44" s="357"/>
      <c r="B44" s="357"/>
      <c r="C44" s="357"/>
      <c r="D44" s="357"/>
      <c r="E44" s="357"/>
      <c r="F44" s="357"/>
      <c r="G44" s="357"/>
      <c r="H44" s="357"/>
      <c r="I44" s="357"/>
      <c r="J44" s="357"/>
      <c r="K44" s="357"/>
      <c r="L44" s="357"/>
      <c r="M44" s="357"/>
      <c r="N44" s="357"/>
    </row>
    <row r="45" spans="1:14" x14ac:dyDescent="0.2">
      <c r="A45" s="357"/>
      <c r="B45" s="357"/>
      <c r="C45" s="357"/>
      <c r="D45" s="357"/>
      <c r="E45" s="357"/>
      <c r="G45" s="357"/>
      <c r="J45" s="357"/>
      <c r="K45" s="357"/>
      <c r="L45" s="357"/>
      <c r="M45" s="357"/>
    </row>
    <row r="46" spans="1:14" x14ac:dyDescent="0.2">
      <c r="A46" s="357"/>
      <c r="B46" s="357"/>
      <c r="C46" s="357"/>
      <c r="D46" s="357"/>
      <c r="E46" s="357"/>
      <c r="F46" s="48" t="s">
        <v>311</v>
      </c>
      <c r="G46" s="357"/>
      <c r="H46" s="357"/>
      <c r="I46" s="357"/>
      <c r="J46" s="357"/>
      <c r="K46" s="357"/>
      <c r="L46" s="357"/>
      <c r="M46" s="357"/>
      <c r="N46" s="48" t="s">
        <v>311</v>
      </c>
    </row>
  </sheetData>
  <phoneticPr fontId="16" type="noConversion"/>
  <hyperlinks>
    <hyperlink ref="N1" location="INHALT!A1" display="INHALT!A1" xr:uid="{7D543FB6-CB20-4479-97BE-67EAA226C224}"/>
  </hyperlinks>
  <printOptions horizontalCentered="1"/>
  <pageMargins left="0.59055118110236227" right="0.39370078740157483" top="0.42" bottom="0.42" header="0.27559055118110237" footer="0.13"/>
  <pageSetup paperSize="9" scale="90" firstPageNumber="46" pageOrder="overThenDown" orientation="landscape" r:id="rId1"/>
  <headerFooter alignWithMargins="0">
    <oddFooter>Seite &amp;P</oddFooter>
  </headerFooter>
  <colBreaks count="1" manualBreakCount="1">
    <brk id="14" max="1048575" man="1"/>
  </colBreak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00B050"/>
  </sheetPr>
  <dimension ref="A1:Q44"/>
  <sheetViews>
    <sheetView tabSelected="1" zoomScaleNormal="100" workbookViewId="0">
      <pane ySplit="5" topLeftCell="A6" activePane="bottomLeft" state="frozen"/>
      <selection activeCell="E65" sqref="E65"/>
      <selection pane="bottomLeft" activeCell="E65" sqref="E65"/>
    </sheetView>
  </sheetViews>
  <sheetFormatPr baseColWidth="10" defaultColWidth="11.42578125" defaultRowHeight="12.75" x14ac:dyDescent="0.2"/>
  <cols>
    <col min="1" max="1" width="6" style="3" customWidth="1"/>
    <col min="2" max="2" width="21.7109375" style="3" customWidth="1"/>
    <col min="3" max="4" width="6.42578125" bestFit="1" customWidth="1"/>
    <col min="5" max="5" width="6.140625" customWidth="1"/>
    <col min="6" max="6" width="6.42578125" bestFit="1" customWidth="1"/>
    <col min="7" max="7" width="6" customWidth="1"/>
    <col min="8" max="11" width="6.42578125" bestFit="1" customWidth="1"/>
    <col min="12" max="13" width="6.42578125" customWidth="1"/>
    <col min="14" max="14" width="10.85546875" customWidth="1"/>
  </cols>
  <sheetData>
    <row r="1" spans="1:17" x14ac:dyDescent="0.2">
      <c r="A1" s="811">
        <v>45473</v>
      </c>
      <c r="B1" s="357"/>
      <c r="C1" s="36"/>
      <c r="D1" s="36"/>
      <c r="E1" s="36"/>
      <c r="F1" s="36"/>
      <c r="G1" s="36"/>
      <c r="H1" s="36"/>
      <c r="I1" s="36"/>
      <c r="J1" s="36"/>
      <c r="K1" s="36"/>
      <c r="L1" s="36"/>
      <c r="M1" s="36"/>
      <c r="N1" s="820" t="s">
        <v>429</v>
      </c>
    </row>
    <row r="2" spans="1:17" ht="15.75" x14ac:dyDescent="0.2">
      <c r="A2" s="146" t="s">
        <v>549</v>
      </c>
      <c r="B2" s="357"/>
      <c r="C2" s="36"/>
      <c r="D2" s="36"/>
      <c r="E2" s="36"/>
      <c r="F2" s="36"/>
      <c r="G2" s="36"/>
      <c r="H2" s="36"/>
      <c r="I2" s="36"/>
      <c r="J2" s="36"/>
      <c r="K2" s="36"/>
      <c r="L2" s="36"/>
      <c r="M2" s="36"/>
      <c r="N2" s="36"/>
    </row>
    <row r="3" spans="1:17" x14ac:dyDescent="0.2">
      <c r="A3" s="357"/>
      <c r="B3" s="357"/>
      <c r="C3" s="36"/>
      <c r="D3" s="36"/>
      <c r="E3" s="36"/>
      <c r="F3" s="36"/>
      <c r="G3" s="36"/>
      <c r="H3" s="36"/>
      <c r="I3" s="36"/>
      <c r="J3" s="36"/>
      <c r="K3" s="36"/>
      <c r="L3" s="36"/>
      <c r="M3" s="36"/>
      <c r="N3" s="48" t="s">
        <v>428</v>
      </c>
    </row>
    <row r="4" spans="1:17" ht="67.5" customHeight="1" x14ac:dyDescent="0.2">
      <c r="A4" s="558" t="s">
        <v>186</v>
      </c>
      <c r="B4" s="466" t="s">
        <v>165</v>
      </c>
      <c r="C4" s="478">
        <v>2014</v>
      </c>
      <c r="D4" s="478">
        <v>2015</v>
      </c>
      <c r="E4" s="478">
        <v>2016</v>
      </c>
      <c r="F4" s="478">
        <v>2017</v>
      </c>
      <c r="G4" s="478">
        <v>2018</v>
      </c>
      <c r="H4" s="478">
        <v>2019</v>
      </c>
      <c r="I4" s="478">
        <v>2020</v>
      </c>
      <c r="J4" s="478">
        <v>2021</v>
      </c>
      <c r="K4" s="478">
        <v>2022</v>
      </c>
      <c r="L4" s="478">
        <v>2023</v>
      </c>
      <c r="M4" s="726">
        <v>2024</v>
      </c>
      <c r="N4" s="485" t="s">
        <v>573</v>
      </c>
    </row>
    <row r="5" spans="1:17" x14ac:dyDescent="0.2">
      <c r="A5" s="559"/>
      <c r="B5" s="468"/>
      <c r="C5" s="479" t="s">
        <v>207</v>
      </c>
      <c r="D5" s="479" t="s">
        <v>207</v>
      </c>
      <c r="E5" s="479" t="s">
        <v>207</v>
      </c>
      <c r="F5" s="479" t="s">
        <v>207</v>
      </c>
      <c r="G5" s="479" t="s">
        <v>207</v>
      </c>
      <c r="H5" s="479" t="s">
        <v>207</v>
      </c>
      <c r="I5" s="479" t="s">
        <v>207</v>
      </c>
      <c r="J5" s="479" t="s">
        <v>207</v>
      </c>
      <c r="K5" s="479" t="s">
        <v>207</v>
      </c>
      <c r="L5" s="479" t="s">
        <v>207</v>
      </c>
      <c r="M5" s="480" t="s">
        <v>207</v>
      </c>
      <c r="N5" s="480" t="s">
        <v>207</v>
      </c>
    </row>
    <row r="6" spans="1:17" ht="13.15" customHeight="1" x14ac:dyDescent="0.2">
      <c r="A6" s="193"/>
      <c r="B6" s="193"/>
      <c r="C6" s="482"/>
      <c r="D6" s="481"/>
      <c r="E6" s="481"/>
      <c r="F6" s="481"/>
      <c r="G6" s="481"/>
      <c r="H6" s="481"/>
      <c r="I6" s="481"/>
      <c r="J6" s="481"/>
      <c r="K6" s="481"/>
      <c r="L6" s="36"/>
      <c r="M6" s="36"/>
      <c r="N6" s="483"/>
    </row>
    <row r="7" spans="1:17" ht="13.15" customHeight="1" x14ac:dyDescent="0.2">
      <c r="A7" s="66">
        <v>1</v>
      </c>
      <c r="B7" s="67" t="s">
        <v>1</v>
      </c>
      <c r="C7" s="370">
        <v>285</v>
      </c>
      <c r="D7" s="370">
        <v>270</v>
      </c>
      <c r="E7" s="370">
        <v>230</v>
      </c>
      <c r="F7" s="370">
        <v>275</v>
      </c>
      <c r="G7" s="370">
        <v>235</v>
      </c>
      <c r="H7" s="370">
        <v>260</v>
      </c>
      <c r="I7" s="370">
        <v>425</v>
      </c>
      <c r="J7" s="370">
        <v>335</v>
      </c>
      <c r="K7" s="370">
        <v>265</v>
      </c>
      <c r="L7" s="370">
        <v>295</v>
      </c>
      <c r="M7" s="370">
        <v>390</v>
      </c>
      <c r="N7" s="370">
        <v>105</v>
      </c>
      <c r="Q7" s="10"/>
    </row>
    <row r="8" spans="1:17" ht="13.15" customHeight="1" x14ac:dyDescent="0.2">
      <c r="A8" s="66">
        <v>2</v>
      </c>
      <c r="B8" s="67" t="s">
        <v>5</v>
      </c>
      <c r="C8" s="370">
        <v>610</v>
      </c>
      <c r="D8" s="370">
        <v>555</v>
      </c>
      <c r="E8" s="370">
        <v>530</v>
      </c>
      <c r="F8" s="370">
        <v>525</v>
      </c>
      <c r="G8" s="370">
        <v>520</v>
      </c>
      <c r="H8" s="370">
        <v>495</v>
      </c>
      <c r="I8" s="370">
        <v>695</v>
      </c>
      <c r="J8" s="370">
        <v>590</v>
      </c>
      <c r="K8" s="370">
        <v>495</v>
      </c>
      <c r="L8" s="370">
        <v>575</v>
      </c>
      <c r="M8" s="370">
        <v>645</v>
      </c>
      <c r="N8" s="370">
        <v>35</v>
      </c>
      <c r="Q8" s="10"/>
    </row>
    <row r="9" spans="1:17" ht="13.15" customHeight="1" x14ac:dyDescent="0.2">
      <c r="A9" s="66">
        <v>3</v>
      </c>
      <c r="B9" s="67" t="s">
        <v>9</v>
      </c>
      <c r="C9" s="370">
        <v>600</v>
      </c>
      <c r="D9" s="370">
        <v>525</v>
      </c>
      <c r="E9" s="370">
        <v>490</v>
      </c>
      <c r="F9" s="370">
        <v>535</v>
      </c>
      <c r="G9" s="370">
        <v>480</v>
      </c>
      <c r="H9" s="370">
        <v>500</v>
      </c>
      <c r="I9" s="370">
        <v>765</v>
      </c>
      <c r="J9" s="370">
        <v>685</v>
      </c>
      <c r="K9" s="370">
        <v>550</v>
      </c>
      <c r="L9" s="370">
        <v>535</v>
      </c>
      <c r="M9" s="370">
        <v>660</v>
      </c>
      <c r="N9" s="370">
        <v>60</v>
      </c>
      <c r="Q9" s="10"/>
    </row>
    <row r="10" spans="1:17" ht="13.15" customHeight="1" x14ac:dyDescent="0.2">
      <c r="A10" s="66">
        <v>4</v>
      </c>
      <c r="B10" s="67" t="s">
        <v>2</v>
      </c>
      <c r="C10" s="370">
        <v>305</v>
      </c>
      <c r="D10" s="370">
        <v>290</v>
      </c>
      <c r="E10" s="370">
        <v>275</v>
      </c>
      <c r="F10" s="370">
        <v>295</v>
      </c>
      <c r="G10" s="370">
        <v>270</v>
      </c>
      <c r="H10" s="370">
        <v>280</v>
      </c>
      <c r="I10" s="370">
        <v>420</v>
      </c>
      <c r="J10" s="370">
        <v>385</v>
      </c>
      <c r="K10" s="370">
        <v>320</v>
      </c>
      <c r="L10" s="370">
        <v>335</v>
      </c>
      <c r="M10" s="370">
        <v>420</v>
      </c>
      <c r="N10" s="370">
        <v>115</v>
      </c>
      <c r="Q10" s="10"/>
    </row>
    <row r="11" spans="1:17" ht="13.15" customHeight="1" x14ac:dyDescent="0.2">
      <c r="A11" s="66">
        <v>5</v>
      </c>
      <c r="B11" s="67" t="s">
        <v>6</v>
      </c>
      <c r="C11" s="370">
        <v>100</v>
      </c>
      <c r="D11" s="370">
        <v>85</v>
      </c>
      <c r="E11" s="370">
        <v>100</v>
      </c>
      <c r="F11" s="370">
        <v>85</v>
      </c>
      <c r="G11" s="370">
        <v>110</v>
      </c>
      <c r="H11" s="370">
        <v>105</v>
      </c>
      <c r="I11" s="370">
        <v>150</v>
      </c>
      <c r="J11" s="370">
        <v>135</v>
      </c>
      <c r="K11" s="370">
        <v>115</v>
      </c>
      <c r="L11" s="370">
        <v>130</v>
      </c>
      <c r="M11" s="370">
        <v>125</v>
      </c>
      <c r="N11" s="370">
        <v>25</v>
      </c>
      <c r="Q11" s="10"/>
    </row>
    <row r="12" spans="1:17" ht="13.15" customHeight="1" x14ac:dyDescent="0.2">
      <c r="A12" s="66">
        <v>6</v>
      </c>
      <c r="B12" s="67" t="s">
        <v>10</v>
      </c>
      <c r="C12" s="370">
        <v>35</v>
      </c>
      <c r="D12" s="370">
        <v>30</v>
      </c>
      <c r="E12" s="370">
        <v>35</v>
      </c>
      <c r="F12" s="370">
        <v>45</v>
      </c>
      <c r="G12" s="370">
        <v>35</v>
      </c>
      <c r="H12" s="370">
        <v>40</v>
      </c>
      <c r="I12" s="370">
        <v>80</v>
      </c>
      <c r="J12" s="370">
        <v>60</v>
      </c>
      <c r="K12" s="370">
        <v>50</v>
      </c>
      <c r="L12" s="370">
        <v>55</v>
      </c>
      <c r="M12" s="370">
        <v>50</v>
      </c>
      <c r="N12" s="370">
        <v>15</v>
      </c>
      <c r="Q12" s="10"/>
    </row>
    <row r="13" spans="1:17" ht="13.15" customHeight="1" x14ac:dyDescent="0.2">
      <c r="A13" s="66">
        <v>7</v>
      </c>
      <c r="B13" s="67" t="s">
        <v>3</v>
      </c>
      <c r="C13" s="370">
        <v>40</v>
      </c>
      <c r="D13" s="370">
        <v>30</v>
      </c>
      <c r="E13" s="370">
        <v>30</v>
      </c>
      <c r="F13" s="370">
        <v>35</v>
      </c>
      <c r="G13" s="370">
        <v>30</v>
      </c>
      <c r="H13" s="370">
        <v>35</v>
      </c>
      <c r="I13" s="370">
        <v>65</v>
      </c>
      <c r="J13" s="370">
        <v>55</v>
      </c>
      <c r="K13" s="370">
        <v>35</v>
      </c>
      <c r="L13" s="370">
        <v>50</v>
      </c>
      <c r="M13" s="370">
        <v>50</v>
      </c>
      <c r="N13" s="370">
        <v>10</v>
      </c>
      <c r="Q13" s="10"/>
    </row>
    <row r="14" spans="1:17" ht="13.15" customHeight="1" x14ac:dyDescent="0.2">
      <c r="A14" s="66">
        <v>8</v>
      </c>
      <c r="B14" s="67" t="s">
        <v>4</v>
      </c>
      <c r="C14" s="370">
        <v>65</v>
      </c>
      <c r="D14" s="370">
        <v>75</v>
      </c>
      <c r="E14" s="370">
        <v>50</v>
      </c>
      <c r="F14" s="370">
        <v>65</v>
      </c>
      <c r="G14" s="370">
        <v>70</v>
      </c>
      <c r="H14" s="370">
        <v>75</v>
      </c>
      <c r="I14" s="370">
        <v>105</v>
      </c>
      <c r="J14" s="370">
        <v>95</v>
      </c>
      <c r="K14" s="370">
        <v>80</v>
      </c>
      <c r="L14" s="370">
        <v>70</v>
      </c>
      <c r="M14" s="370">
        <v>110</v>
      </c>
      <c r="N14" s="370">
        <v>45</v>
      </c>
      <c r="Q14" s="10"/>
    </row>
    <row r="15" spans="1:17" ht="13.15" customHeight="1" x14ac:dyDescent="0.2">
      <c r="A15" s="66">
        <v>9</v>
      </c>
      <c r="B15" s="67" t="s">
        <v>7</v>
      </c>
      <c r="C15" s="370">
        <v>80</v>
      </c>
      <c r="D15" s="370">
        <v>70</v>
      </c>
      <c r="E15" s="370">
        <v>70</v>
      </c>
      <c r="F15" s="370">
        <v>75</v>
      </c>
      <c r="G15" s="370">
        <v>75</v>
      </c>
      <c r="H15" s="370">
        <v>60</v>
      </c>
      <c r="I15" s="370">
        <v>115</v>
      </c>
      <c r="J15" s="370">
        <v>80</v>
      </c>
      <c r="K15" s="370">
        <v>65</v>
      </c>
      <c r="L15" s="370">
        <v>100</v>
      </c>
      <c r="M15" s="370">
        <v>95</v>
      </c>
      <c r="N15" s="370">
        <v>15</v>
      </c>
      <c r="Q15" s="10"/>
    </row>
    <row r="16" spans="1:17" ht="13.15" customHeight="1" x14ac:dyDescent="0.2">
      <c r="A16" s="66">
        <v>10</v>
      </c>
      <c r="B16" s="67" t="s">
        <v>8</v>
      </c>
      <c r="C16" s="370">
        <v>70</v>
      </c>
      <c r="D16" s="370">
        <v>55</v>
      </c>
      <c r="E16" s="370">
        <v>65</v>
      </c>
      <c r="F16" s="370">
        <v>65</v>
      </c>
      <c r="G16" s="370">
        <v>55</v>
      </c>
      <c r="H16" s="370">
        <v>60</v>
      </c>
      <c r="I16" s="370">
        <v>125</v>
      </c>
      <c r="J16" s="370">
        <v>100</v>
      </c>
      <c r="K16" s="370">
        <v>80</v>
      </c>
      <c r="L16" s="370">
        <v>75</v>
      </c>
      <c r="M16" s="370">
        <v>100</v>
      </c>
      <c r="N16" s="370">
        <v>30</v>
      </c>
      <c r="Q16" s="10"/>
    </row>
    <row r="17" spans="1:17" ht="13.15" customHeight="1" x14ac:dyDescent="0.2">
      <c r="A17" s="66">
        <v>11</v>
      </c>
      <c r="B17" s="67" t="s">
        <v>110</v>
      </c>
      <c r="C17" s="370">
        <v>105</v>
      </c>
      <c r="D17" s="370">
        <v>125</v>
      </c>
      <c r="E17" s="370">
        <v>125</v>
      </c>
      <c r="F17" s="370">
        <v>130</v>
      </c>
      <c r="G17" s="370">
        <v>130</v>
      </c>
      <c r="H17" s="370">
        <v>140</v>
      </c>
      <c r="I17" s="370">
        <v>190</v>
      </c>
      <c r="J17" s="370">
        <v>190</v>
      </c>
      <c r="K17" s="370">
        <v>155</v>
      </c>
      <c r="L17" s="370">
        <v>150</v>
      </c>
      <c r="M17" s="370">
        <v>165</v>
      </c>
      <c r="N17" s="370">
        <v>60</v>
      </c>
      <c r="Q17" s="10"/>
    </row>
    <row r="18" spans="1:17" ht="13.15" customHeight="1" x14ac:dyDescent="0.2">
      <c r="A18" s="66">
        <v>12</v>
      </c>
      <c r="B18" s="67" t="s">
        <v>158</v>
      </c>
      <c r="C18" s="370">
        <v>215</v>
      </c>
      <c r="D18" s="370">
        <v>220</v>
      </c>
      <c r="E18" s="370">
        <v>195</v>
      </c>
      <c r="F18" s="370">
        <v>205</v>
      </c>
      <c r="G18" s="370">
        <v>200</v>
      </c>
      <c r="H18" s="370">
        <v>210</v>
      </c>
      <c r="I18" s="370">
        <v>300</v>
      </c>
      <c r="J18" s="370">
        <v>255</v>
      </c>
      <c r="K18" s="370">
        <v>210</v>
      </c>
      <c r="L18" s="370">
        <v>200</v>
      </c>
      <c r="M18" s="370">
        <v>260</v>
      </c>
      <c r="N18" s="370">
        <v>45</v>
      </c>
      <c r="Q18" s="10"/>
    </row>
    <row r="19" spans="1:17" ht="13.15" customHeight="1" x14ac:dyDescent="0.2">
      <c r="A19" s="68" t="s">
        <v>456</v>
      </c>
      <c r="B19" s="197" t="s">
        <v>155</v>
      </c>
      <c r="C19" s="370">
        <v>90</v>
      </c>
      <c r="D19" s="370">
        <v>25</v>
      </c>
      <c r="E19" s="370">
        <v>25</v>
      </c>
      <c r="F19" s="370">
        <v>30</v>
      </c>
      <c r="G19" s="370" t="s">
        <v>364</v>
      </c>
      <c r="H19" s="370" t="s">
        <v>364</v>
      </c>
      <c r="I19" s="370">
        <v>15</v>
      </c>
      <c r="J19" s="370">
        <v>20</v>
      </c>
      <c r="K19" s="370">
        <v>20</v>
      </c>
      <c r="L19" s="370">
        <v>20</v>
      </c>
      <c r="M19" s="370">
        <v>25</v>
      </c>
      <c r="N19" s="370"/>
      <c r="Q19" s="10"/>
    </row>
    <row r="20" spans="1:17" ht="13.15" customHeight="1" x14ac:dyDescent="0.2">
      <c r="A20" s="68"/>
      <c r="B20" s="197"/>
      <c r="C20" s="52"/>
      <c r="D20" s="52"/>
      <c r="E20" s="52"/>
      <c r="F20" s="52"/>
      <c r="G20" s="52"/>
      <c r="H20" s="52"/>
      <c r="I20" s="52"/>
      <c r="J20" s="52"/>
      <c r="K20" s="52"/>
      <c r="L20" s="694"/>
      <c r="M20" s="694"/>
      <c r="N20" s="50"/>
      <c r="Q20" s="10"/>
    </row>
    <row r="21" spans="1:17" ht="13.15" customHeight="1" x14ac:dyDescent="0.2">
      <c r="A21" s="68"/>
      <c r="B21" s="197" t="s">
        <v>18</v>
      </c>
      <c r="C21" s="107">
        <v>2600</v>
      </c>
      <c r="D21" s="107">
        <v>2355</v>
      </c>
      <c r="E21" s="107">
        <v>2220</v>
      </c>
      <c r="F21" s="107">
        <v>2365</v>
      </c>
      <c r="G21" s="107">
        <v>2210</v>
      </c>
      <c r="H21" s="107">
        <v>2265</v>
      </c>
      <c r="I21" s="107">
        <v>3445</v>
      </c>
      <c r="J21" s="107">
        <v>2980</v>
      </c>
      <c r="K21" s="107">
        <v>2440</v>
      </c>
      <c r="L21" s="107">
        <v>2580</v>
      </c>
      <c r="M21" s="107">
        <v>3095</v>
      </c>
      <c r="N21" s="106">
        <v>495</v>
      </c>
      <c r="Q21" s="10"/>
    </row>
    <row r="22" spans="1:17" ht="13.15" customHeight="1" x14ac:dyDescent="0.2">
      <c r="A22" s="474"/>
      <c r="B22" s="474"/>
      <c r="C22" s="53"/>
      <c r="D22" s="53"/>
      <c r="E22" s="53"/>
      <c r="F22" s="53"/>
      <c r="G22" s="53"/>
      <c r="H22" s="53"/>
      <c r="I22" s="53"/>
      <c r="J22" s="53"/>
      <c r="K22" s="53"/>
      <c r="L22" s="53"/>
      <c r="M22" s="53"/>
      <c r="N22" s="53"/>
    </row>
    <row r="23" spans="1:17" x14ac:dyDescent="0.2">
      <c r="A23" s="367" t="s">
        <v>284</v>
      </c>
      <c r="B23" s="357"/>
      <c r="C23" s="36"/>
      <c r="D23" s="36"/>
      <c r="E23" s="36"/>
      <c r="F23" s="36"/>
      <c r="G23" s="36"/>
      <c r="H23" s="36"/>
      <c r="I23" s="36"/>
      <c r="J23" s="36"/>
      <c r="K23" s="36"/>
      <c r="L23" s="36"/>
      <c r="M23" s="36"/>
      <c r="N23" s="484" t="s">
        <v>291</v>
      </c>
    </row>
    <row r="24" spans="1:17" x14ac:dyDescent="0.2">
      <c r="A24" s="819" t="s">
        <v>574</v>
      </c>
      <c r="B24" s="357"/>
      <c r="C24" s="36"/>
      <c r="D24" s="36"/>
      <c r="E24" s="36"/>
      <c r="F24" s="36"/>
      <c r="G24" s="36"/>
      <c r="H24" s="36"/>
      <c r="I24" s="36"/>
      <c r="J24" s="36"/>
      <c r="K24" s="36"/>
      <c r="L24" s="36"/>
      <c r="M24" s="36"/>
      <c r="N24" s="36"/>
    </row>
    <row r="25" spans="1:17" x14ac:dyDescent="0.2">
      <c r="A25" s="357"/>
      <c r="B25" s="357"/>
      <c r="C25" s="36"/>
      <c r="D25" s="36"/>
      <c r="E25" s="36"/>
      <c r="F25" s="36"/>
      <c r="G25" s="36"/>
      <c r="H25" s="36"/>
      <c r="I25" s="36"/>
      <c r="J25" s="36"/>
      <c r="K25" s="36"/>
      <c r="L25" s="36"/>
      <c r="M25" s="36"/>
      <c r="N25" s="36"/>
    </row>
    <row r="26" spans="1:17" x14ac:dyDescent="0.2">
      <c r="A26" s="357"/>
      <c r="B26" s="357"/>
      <c r="C26" s="36"/>
      <c r="D26" s="36"/>
      <c r="E26" s="36"/>
      <c r="F26" s="36"/>
      <c r="G26" s="36"/>
      <c r="H26" s="36"/>
      <c r="I26" s="36"/>
      <c r="J26" s="36"/>
      <c r="K26" s="36"/>
      <c r="L26" s="36"/>
      <c r="M26" s="36"/>
      <c r="N26" s="36"/>
    </row>
    <row r="27" spans="1:17" x14ac:dyDescent="0.2">
      <c r="A27" s="357"/>
      <c r="B27" s="357"/>
      <c r="C27" s="36"/>
      <c r="D27" s="36"/>
      <c r="E27" s="36"/>
      <c r="F27" s="36"/>
      <c r="G27" s="36"/>
      <c r="H27" s="36"/>
      <c r="I27" s="36"/>
      <c r="J27" s="36"/>
      <c r="K27" s="36"/>
      <c r="L27" s="36"/>
      <c r="M27" s="36"/>
      <c r="N27" s="36"/>
    </row>
    <row r="28" spans="1:17" x14ac:dyDescent="0.2">
      <c r="A28" s="357"/>
      <c r="B28" s="357"/>
      <c r="C28" s="36"/>
      <c r="D28" s="36"/>
      <c r="E28" s="36"/>
      <c r="F28" s="36"/>
      <c r="G28" s="36"/>
      <c r="H28" s="36"/>
      <c r="I28" s="36"/>
      <c r="J28" s="36"/>
      <c r="K28" s="36"/>
      <c r="L28" s="36"/>
      <c r="M28" s="36"/>
      <c r="N28" s="36"/>
    </row>
    <row r="29" spans="1:17" x14ac:dyDescent="0.2">
      <c r="A29" s="357"/>
      <c r="B29" s="357"/>
      <c r="C29" s="36"/>
      <c r="D29" s="36"/>
      <c r="E29" s="36"/>
      <c r="F29" s="36"/>
      <c r="G29" s="36"/>
      <c r="H29" s="36"/>
      <c r="I29" s="36"/>
      <c r="J29" s="36"/>
      <c r="K29" s="36"/>
      <c r="L29" s="36"/>
      <c r="M29" s="36"/>
      <c r="N29" s="36"/>
    </row>
    <row r="30" spans="1:17" x14ac:dyDescent="0.2">
      <c r="A30" s="357"/>
      <c r="B30" s="357"/>
      <c r="C30" s="36"/>
      <c r="D30" s="36"/>
      <c r="E30" s="36"/>
      <c r="F30" s="36"/>
      <c r="G30" s="36"/>
      <c r="H30" s="36"/>
      <c r="I30" s="36"/>
      <c r="J30" s="36"/>
      <c r="K30" s="36"/>
      <c r="L30" s="36"/>
      <c r="M30" s="36"/>
      <c r="N30" s="36"/>
    </row>
    <row r="31" spans="1:17" x14ac:dyDescent="0.2">
      <c r="A31" s="357"/>
      <c r="B31" s="357"/>
      <c r="C31" s="36"/>
      <c r="D31" s="36"/>
      <c r="E31" s="36"/>
      <c r="F31" s="36"/>
      <c r="G31" s="36"/>
      <c r="H31" s="36"/>
      <c r="I31" s="36"/>
      <c r="J31" s="36"/>
      <c r="K31" s="36"/>
      <c r="L31" s="36"/>
      <c r="M31" s="36"/>
      <c r="N31" s="36"/>
    </row>
    <row r="32" spans="1:17" x14ac:dyDescent="0.2">
      <c r="A32" s="357"/>
      <c r="B32" s="357"/>
      <c r="C32" s="36"/>
      <c r="D32" s="36"/>
      <c r="E32" s="36"/>
      <c r="F32" s="36"/>
      <c r="G32" s="36"/>
      <c r="H32" s="36"/>
      <c r="I32" s="36"/>
      <c r="J32" s="36"/>
      <c r="K32" s="36"/>
      <c r="L32" s="36"/>
      <c r="M32" s="36"/>
      <c r="N32" s="36"/>
    </row>
    <row r="33" spans="1:14" x14ac:dyDescent="0.2">
      <c r="A33" s="357"/>
      <c r="B33" s="357"/>
      <c r="C33" s="36"/>
      <c r="D33" s="36"/>
      <c r="E33" s="36"/>
      <c r="F33" s="36"/>
      <c r="G33" s="36"/>
      <c r="H33" s="36"/>
      <c r="I33" s="36"/>
      <c r="J33" s="36"/>
      <c r="K33" s="36"/>
      <c r="L33" s="36"/>
      <c r="M33" s="36"/>
      <c r="N33" s="36"/>
    </row>
    <row r="34" spans="1:14" x14ac:dyDescent="0.2">
      <c r="A34" s="357"/>
      <c r="B34" s="357"/>
      <c r="C34" s="36"/>
      <c r="D34" s="36"/>
      <c r="E34" s="36"/>
      <c r="F34" s="36"/>
      <c r="G34" s="36"/>
      <c r="H34" s="36"/>
      <c r="I34" s="36"/>
      <c r="J34" s="36"/>
      <c r="K34" s="36"/>
      <c r="L34" s="36"/>
      <c r="M34" s="36"/>
      <c r="N34" s="36"/>
    </row>
    <row r="35" spans="1:14" x14ac:dyDescent="0.2">
      <c r="A35" s="357"/>
      <c r="B35" s="357"/>
      <c r="C35" s="36"/>
      <c r="D35" s="36"/>
      <c r="E35" s="36"/>
      <c r="F35" s="36"/>
      <c r="G35" s="36"/>
      <c r="H35" s="36"/>
      <c r="I35" s="36"/>
      <c r="J35" s="36"/>
      <c r="K35" s="36"/>
      <c r="L35" s="36"/>
      <c r="M35" s="36"/>
      <c r="N35" s="36"/>
    </row>
    <row r="36" spans="1:14" x14ac:dyDescent="0.2">
      <c r="A36" s="357"/>
      <c r="B36" s="357"/>
      <c r="C36" s="36"/>
      <c r="D36" s="36"/>
      <c r="E36" s="36"/>
      <c r="F36" s="36"/>
      <c r="G36" s="36"/>
      <c r="H36" s="36"/>
      <c r="I36" s="36"/>
      <c r="J36" s="36"/>
      <c r="K36" s="36"/>
      <c r="L36" s="36"/>
      <c r="M36" s="36"/>
      <c r="N36" s="36"/>
    </row>
    <row r="37" spans="1:14" x14ac:dyDescent="0.2">
      <c r="A37" s="357"/>
      <c r="B37" s="357"/>
      <c r="C37" s="36"/>
      <c r="D37" s="36"/>
      <c r="E37" s="36"/>
      <c r="F37" s="36"/>
      <c r="G37" s="36"/>
      <c r="H37" s="36"/>
      <c r="I37" s="36"/>
      <c r="J37" s="36"/>
      <c r="K37" s="36"/>
      <c r="L37" s="36"/>
      <c r="M37" s="36"/>
      <c r="N37" s="36"/>
    </row>
    <row r="38" spans="1:14" x14ac:dyDescent="0.2">
      <c r="A38" s="357"/>
      <c r="B38" s="357"/>
      <c r="C38" s="36"/>
      <c r="D38" s="36"/>
      <c r="E38" s="36"/>
      <c r="F38" s="36"/>
      <c r="G38" s="36"/>
      <c r="H38" s="36"/>
      <c r="I38" s="36"/>
      <c r="J38" s="36"/>
      <c r="K38" s="36"/>
      <c r="L38" s="36"/>
      <c r="M38" s="36"/>
      <c r="N38" s="36"/>
    </row>
    <row r="39" spans="1:14" x14ac:dyDescent="0.2">
      <c r="A39" s="357"/>
      <c r="B39" s="357"/>
      <c r="C39" s="36"/>
      <c r="D39" s="36"/>
      <c r="E39" s="36"/>
      <c r="F39" s="36"/>
      <c r="G39" s="36"/>
      <c r="H39" s="36"/>
      <c r="I39" s="36"/>
      <c r="J39" s="36"/>
      <c r="K39" s="36"/>
      <c r="L39" s="36"/>
      <c r="M39" s="36"/>
      <c r="N39" s="36"/>
    </row>
    <row r="40" spans="1:14" x14ac:dyDescent="0.2">
      <c r="A40" s="357"/>
      <c r="B40" s="357"/>
      <c r="C40" s="36"/>
      <c r="D40" s="36"/>
      <c r="E40" s="36"/>
      <c r="F40" s="36"/>
      <c r="G40" s="36"/>
      <c r="H40" s="36"/>
      <c r="I40" s="36"/>
      <c r="J40" s="36"/>
      <c r="K40" s="36"/>
      <c r="L40" s="36"/>
      <c r="M40" s="36"/>
      <c r="N40" s="36"/>
    </row>
    <row r="41" spans="1:14" x14ac:dyDescent="0.2">
      <c r="A41" s="357"/>
      <c r="B41" s="357"/>
      <c r="C41" s="36"/>
      <c r="D41" s="36"/>
      <c r="E41" s="36"/>
      <c r="F41" s="36"/>
      <c r="G41" s="36"/>
      <c r="H41" s="36"/>
      <c r="I41" s="36"/>
      <c r="J41" s="36"/>
      <c r="K41" s="36"/>
      <c r="L41" s="36"/>
      <c r="M41" s="36"/>
      <c r="N41" s="36"/>
    </row>
    <row r="42" spans="1:14" x14ac:dyDescent="0.2">
      <c r="A42" s="357"/>
      <c r="B42" s="357"/>
      <c r="C42" s="36"/>
      <c r="D42" s="36"/>
      <c r="E42" s="36"/>
      <c r="F42" s="36"/>
      <c r="G42" s="36"/>
      <c r="H42" s="36"/>
      <c r="I42" s="36"/>
      <c r="J42" s="36"/>
      <c r="K42" s="36"/>
      <c r="L42" s="36"/>
      <c r="M42" s="36"/>
      <c r="N42" s="36"/>
    </row>
    <row r="43" spans="1:14" x14ac:dyDescent="0.2">
      <c r="A43" s="357"/>
      <c r="B43" s="357"/>
      <c r="C43" s="36"/>
      <c r="D43" s="36"/>
      <c r="E43" s="36"/>
      <c r="F43" s="36"/>
      <c r="G43" s="36"/>
      <c r="H43" s="36"/>
      <c r="I43" s="36"/>
      <c r="J43" s="36"/>
      <c r="K43" s="36"/>
      <c r="L43" s="36"/>
      <c r="M43" s="36"/>
      <c r="N43" s="48" t="s">
        <v>311</v>
      </c>
    </row>
    <row r="44" spans="1:14" x14ac:dyDescent="0.2">
      <c r="A44" s="357"/>
      <c r="B44" s="357"/>
      <c r="C44" s="36"/>
      <c r="D44" s="36"/>
      <c r="E44" s="36"/>
      <c r="F44" s="36"/>
      <c r="G44" s="36"/>
      <c r="H44" s="36"/>
      <c r="I44" s="36"/>
      <c r="J44" s="36"/>
      <c r="K44" s="36"/>
      <c r="L44" s="36"/>
      <c r="M44" s="36"/>
      <c r="N44" s="36"/>
    </row>
  </sheetData>
  <phoneticPr fontId="16" type="noConversion"/>
  <hyperlinks>
    <hyperlink ref="N1" location="INHALT!A1" display="INHALT!A1" xr:uid="{E5D48BDC-386E-4FF5-A4A8-FF1C77167BB2}"/>
  </hyperlinks>
  <printOptions horizontalCentered="1"/>
  <pageMargins left="0.59055118110236227" right="0.39370078740157483" top="0.46" bottom="0.35" header="0.28999999999999998" footer="0.14000000000000001"/>
  <pageSetup paperSize="9" scale="90" firstPageNumber="50" orientation="landscape" r:id="rId1"/>
  <headerFooter alignWithMargins="0">
    <oddFooter>&amp;CSeite &amp;P</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00B050"/>
  </sheetPr>
  <dimension ref="A1:M26"/>
  <sheetViews>
    <sheetView tabSelected="1" zoomScaleNormal="100" workbookViewId="0">
      <pane xSplit="2" ySplit="6" topLeftCell="C7" activePane="bottomRight" state="frozen"/>
      <selection activeCell="E65" sqref="E65"/>
      <selection pane="topRight" activeCell="E65" sqref="E65"/>
      <selection pane="bottomLeft" activeCell="E65" sqref="E65"/>
      <selection pane="bottomRight" activeCell="E65" sqref="E65"/>
    </sheetView>
  </sheetViews>
  <sheetFormatPr baseColWidth="10" defaultRowHeight="12.75" x14ac:dyDescent="0.2"/>
  <cols>
    <col min="1" max="1" width="6.140625" customWidth="1"/>
    <col min="2" max="2" width="22.7109375" customWidth="1"/>
    <col min="3" max="3" width="8.28515625" bestFit="1" customWidth="1"/>
    <col min="4" max="4" width="9.140625" customWidth="1"/>
    <col min="5" max="5" width="11.140625" customWidth="1"/>
    <col min="6" max="6" width="11.42578125" customWidth="1"/>
    <col min="7" max="7" width="10.7109375" bestFit="1" customWidth="1"/>
    <col min="8" max="9" width="10.5703125" customWidth="1"/>
    <col min="10" max="10" width="10.85546875" customWidth="1"/>
    <col min="12" max="12" width="6.85546875" customWidth="1"/>
    <col min="13" max="13" width="3.28515625" customWidth="1"/>
  </cols>
  <sheetData>
    <row r="1" spans="1:13" x14ac:dyDescent="0.2">
      <c r="A1" s="809">
        <v>45473</v>
      </c>
      <c r="B1" s="36"/>
      <c r="C1" s="36"/>
      <c r="D1" s="36"/>
      <c r="E1" s="36"/>
      <c r="F1" s="36"/>
      <c r="G1" s="36"/>
      <c r="H1" s="36"/>
      <c r="I1" s="36"/>
      <c r="J1" s="36"/>
      <c r="K1" s="36"/>
      <c r="L1" s="820" t="s">
        <v>429</v>
      </c>
      <c r="M1" s="36"/>
    </row>
    <row r="2" spans="1:13" ht="15.6" customHeight="1" x14ac:dyDescent="0.25">
      <c r="A2" s="37" t="s">
        <v>550</v>
      </c>
      <c r="B2" s="36"/>
      <c r="C2" s="36"/>
      <c r="D2" s="36"/>
      <c r="E2" s="36"/>
      <c r="F2" s="36"/>
      <c r="G2" s="36"/>
      <c r="H2" s="36"/>
      <c r="I2" s="36"/>
      <c r="J2" s="36"/>
      <c r="K2" s="36"/>
      <c r="L2" s="36"/>
      <c r="M2" s="36"/>
    </row>
    <row r="3" spans="1:13" x14ac:dyDescent="0.2">
      <c r="A3" s="36"/>
      <c r="B3" s="36"/>
      <c r="C3" s="36"/>
      <c r="D3" s="36"/>
      <c r="E3" s="36"/>
      <c r="F3" s="36"/>
      <c r="G3" s="36"/>
      <c r="H3" s="36"/>
      <c r="I3" s="36"/>
      <c r="J3" s="36"/>
      <c r="K3" s="48"/>
      <c r="L3" s="48" t="s">
        <v>428</v>
      </c>
      <c r="M3" s="36"/>
    </row>
    <row r="4" spans="1:13" ht="15" customHeight="1" x14ac:dyDescent="0.2">
      <c r="A4" s="199" t="s">
        <v>186</v>
      </c>
      <c r="B4" s="199" t="s">
        <v>165</v>
      </c>
      <c r="C4" s="1045" t="s">
        <v>168</v>
      </c>
      <c r="D4" s="1045"/>
      <c r="E4" s="1045"/>
      <c r="F4" s="1045"/>
      <c r="G4" s="1045"/>
      <c r="H4" s="1045"/>
      <c r="I4" s="1045"/>
      <c r="J4" s="1046" t="s">
        <v>295</v>
      </c>
      <c r="K4" s="1048" t="s">
        <v>199</v>
      </c>
      <c r="L4" s="131" t="s">
        <v>186</v>
      </c>
      <c r="M4" s="36"/>
    </row>
    <row r="5" spans="1:13" ht="75" x14ac:dyDescent="0.2">
      <c r="A5" s="36"/>
      <c r="B5" s="915"/>
      <c r="C5" s="204" t="s">
        <v>285</v>
      </c>
      <c r="D5" s="205" t="s">
        <v>147</v>
      </c>
      <c r="E5" s="205" t="s">
        <v>366</v>
      </c>
      <c r="F5" s="205" t="s">
        <v>367</v>
      </c>
      <c r="G5" s="205" t="s">
        <v>416</v>
      </c>
      <c r="H5" s="205" t="s">
        <v>286</v>
      </c>
      <c r="I5" s="205" t="s">
        <v>365</v>
      </c>
      <c r="J5" s="1047"/>
      <c r="K5" s="1049"/>
      <c r="L5" s="858"/>
      <c r="M5" s="36"/>
    </row>
    <row r="6" spans="1:13" ht="15" x14ac:dyDescent="0.2">
      <c r="A6" s="576"/>
      <c r="B6" s="227"/>
      <c r="C6" s="561" t="s">
        <v>207</v>
      </c>
      <c r="D6" s="190" t="s">
        <v>207</v>
      </c>
      <c r="E6" s="190" t="s">
        <v>207</v>
      </c>
      <c r="F6" s="190" t="s">
        <v>207</v>
      </c>
      <c r="G6" s="190" t="s">
        <v>207</v>
      </c>
      <c r="H6" s="190" t="s">
        <v>207</v>
      </c>
      <c r="I6" s="190" t="s">
        <v>207</v>
      </c>
      <c r="J6" s="190" t="s">
        <v>207</v>
      </c>
      <c r="K6" s="550" t="s">
        <v>207</v>
      </c>
      <c r="L6" s="231"/>
      <c r="M6" s="36"/>
    </row>
    <row r="7" spans="1:13" x14ac:dyDescent="0.2">
      <c r="A7" s="224"/>
      <c r="B7" s="224"/>
      <c r="C7" s="224"/>
      <c r="D7" s="41"/>
      <c r="E7" s="224"/>
      <c r="F7" s="41"/>
      <c r="G7" s="224"/>
      <c r="H7" s="224"/>
      <c r="I7" s="224"/>
      <c r="J7" s="224"/>
      <c r="K7" s="224"/>
      <c r="L7" s="224"/>
      <c r="M7" s="36"/>
    </row>
    <row r="8" spans="1:13" x14ac:dyDescent="0.2">
      <c r="A8" s="66">
        <v>1</v>
      </c>
      <c r="B8" s="67" t="s">
        <v>1</v>
      </c>
      <c r="C8" s="50">
        <v>460</v>
      </c>
      <c r="D8" s="106">
        <v>260</v>
      </c>
      <c r="E8" s="50">
        <v>85</v>
      </c>
      <c r="F8" s="50">
        <v>115</v>
      </c>
      <c r="G8" s="106">
        <v>270</v>
      </c>
      <c r="H8" s="106">
        <v>460</v>
      </c>
      <c r="I8" s="50">
        <v>425</v>
      </c>
      <c r="J8" s="106">
        <v>855</v>
      </c>
      <c r="K8" s="560">
        <v>1.8646288209606987</v>
      </c>
      <c r="L8" s="114">
        <v>1</v>
      </c>
      <c r="M8" s="36"/>
    </row>
    <row r="9" spans="1:13" x14ac:dyDescent="0.2">
      <c r="A9" s="66">
        <v>2</v>
      </c>
      <c r="B9" s="67" t="s">
        <v>5</v>
      </c>
      <c r="C9" s="50">
        <v>855</v>
      </c>
      <c r="D9" s="106">
        <v>390</v>
      </c>
      <c r="E9" s="50">
        <v>170</v>
      </c>
      <c r="F9" s="50">
        <v>290</v>
      </c>
      <c r="G9" s="106">
        <v>685</v>
      </c>
      <c r="H9" s="106">
        <v>850</v>
      </c>
      <c r="I9" s="50">
        <v>815</v>
      </c>
      <c r="J9" s="106">
        <v>1840</v>
      </c>
      <c r="K9" s="560">
        <v>2.1522248243559718</v>
      </c>
      <c r="L9" s="114">
        <v>2</v>
      </c>
      <c r="M9" s="36"/>
    </row>
    <row r="10" spans="1:13" x14ac:dyDescent="0.2">
      <c r="A10" s="66">
        <v>3</v>
      </c>
      <c r="B10" s="67" t="s">
        <v>9</v>
      </c>
      <c r="C10" s="50">
        <v>850</v>
      </c>
      <c r="D10" s="106">
        <v>465</v>
      </c>
      <c r="E10" s="50">
        <v>175</v>
      </c>
      <c r="F10" s="50">
        <v>210</v>
      </c>
      <c r="G10" s="106">
        <v>515</v>
      </c>
      <c r="H10" s="106">
        <v>850</v>
      </c>
      <c r="I10" s="50">
        <v>810</v>
      </c>
      <c r="J10" s="106">
        <v>1610</v>
      </c>
      <c r="K10" s="560">
        <v>1.8918918918918919</v>
      </c>
      <c r="L10" s="114">
        <v>3</v>
      </c>
      <c r="M10" s="36"/>
    </row>
    <row r="11" spans="1:13" x14ac:dyDescent="0.2">
      <c r="A11" s="66">
        <v>4</v>
      </c>
      <c r="B11" s="67" t="s">
        <v>2</v>
      </c>
      <c r="C11" s="50">
        <v>515</v>
      </c>
      <c r="D11" s="106">
        <v>265</v>
      </c>
      <c r="E11" s="50">
        <v>100</v>
      </c>
      <c r="F11" s="50">
        <v>150</v>
      </c>
      <c r="G11" s="106">
        <v>380</v>
      </c>
      <c r="H11" s="106">
        <v>515</v>
      </c>
      <c r="I11" s="50">
        <v>480</v>
      </c>
      <c r="J11" s="106">
        <v>1065</v>
      </c>
      <c r="K11" s="560">
        <v>2.0639534883720931</v>
      </c>
      <c r="L11" s="114">
        <v>4</v>
      </c>
      <c r="M11" s="36"/>
    </row>
    <row r="12" spans="1:13" x14ac:dyDescent="0.2">
      <c r="A12" s="66">
        <v>5</v>
      </c>
      <c r="B12" s="67" t="s">
        <v>6</v>
      </c>
      <c r="C12" s="50">
        <v>110</v>
      </c>
      <c r="D12" s="106">
        <v>60</v>
      </c>
      <c r="E12" s="50">
        <v>25</v>
      </c>
      <c r="F12" s="50">
        <v>20</v>
      </c>
      <c r="G12" s="106">
        <v>65</v>
      </c>
      <c r="H12" s="106">
        <v>110</v>
      </c>
      <c r="I12" s="50">
        <v>100</v>
      </c>
      <c r="J12" s="106">
        <v>200</v>
      </c>
      <c r="K12" s="560">
        <v>1.834862385321101</v>
      </c>
      <c r="L12" s="114">
        <v>5</v>
      </c>
      <c r="M12" s="36"/>
    </row>
    <row r="13" spans="1:13" x14ac:dyDescent="0.2">
      <c r="A13" s="66">
        <v>6</v>
      </c>
      <c r="B13" s="67" t="s">
        <v>10</v>
      </c>
      <c r="C13" s="50">
        <v>25</v>
      </c>
      <c r="D13" s="106">
        <v>10</v>
      </c>
      <c r="E13" s="243" t="s">
        <v>364</v>
      </c>
      <c r="F13" s="243">
        <v>10</v>
      </c>
      <c r="G13" s="106">
        <v>25</v>
      </c>
      <c r="H13" s="106">
        <v>25</v>
      </c>
      <c r="I13" s="50">
        <v>25</v>
      </c>
      <c r="J13" s="106">
        <v>60</v>
      </c>
      <c r="K13" s="560">
        <v>2.1481481481481484</v>
      </c>
      <c r="L13" s="114">
        <v>6</v>
      </c>
      <c r="M13" s="36"/>
    </row>
    <row r="14" spans="1:13" x14ac:dyDescent="0.2">
      <c r="A14" s="66">
        <v>7</v>
      </c>
      <c r="B14" s="67" t="s">
        <v>3</v>
      </c>
      <c r="C14" s="50">
        <v>45</v>
      </c>
      <c r="D14" s="106">
        <v>20</v>
      </c>
      <c r="E14" s="243">
        <v>10</v>
      </c>
      <c r="F14" s="243">
        <v>10</v>
      </c>
      <c r="G14" s="106">
        <v>30</v>
      </c>
      <c r="H14" s="106">
        <v>45</v>
      </c>
      <c r="I14" s="50">
        <v>45</v>
      </c>
      <c r="J14" s="106">
        <v>85</v>
      </c>
      <c r="K14" s="560">
        <v>1.9111111111111112</v>
      </c>
      <c r="L14" s="114">
        <v>7</v>
      </c>
      <c r="M14" s="36"/>
    </row>
    <row r="15" spans="1:13" x14ac:dyDescent="0.2">
      <c r="A15" s="66">
        <v>8</v>
      </c>
      <c r="B15" s="67" t="s">
        <v>4</v>
      </c>
      <c r="C15" s="50">
        <v>115</v>
      </c>
      <c r="D15" s="106">
        <v>60</v>
      </c>
      <c r="E15" s="243">
        <v>15</v>
      </c>
      <c r="F15" s="50">
        <v>40</v>
      </c>
      <c r="G15" s="106">
        <v>80</v>
      </c>
      <c r="H15" s="106">
        <v>115</v>
      </c>
      <c r="I15" s="50">
        <v>110</v>
      </c>
      <c r="J15" s="106">
        <v>235</v>
      </c>
      <c r="K15" s="560">
        <v>2.0973451327433628</v>
      </c>
      <c r="L15" s="114">
        <v>8</v>
      </c>
      <c r="M15" s="36"/>
    </row>
    <row r="16" spans="1:13" x14ac:dyDescent="0.2">
      <c r="A16" s="66">
        <v>9</v>
      </c>
      <c r="B16" s="67" t="s">
        <v>7</v>
      </c>
      <c r="C16" s="50">
        <v>125</v>
      </c>
      <c r="D16" s="106">
        <v>70</v>
      </c>
      <c r="E16" s="50">
        <v>10</v>
      </c>
      <c r="F16" s="50">
        <v>40</v>
      </c>
      <c r="G16" s="106">
        <v>110</v>
      </c>
      <c r="H16" s="106">
        <v>125</v>
      </c>
      <c r="I16" s="50">
        <v>90</v>
      </c>
      <c r="J16" s="106">
        <v>285</v>
      </c>
      <c r="K16" s="560">
        <v>2.2619047619047619</v>
      </c>
      <c r="L16" s="114">
        <v>9</v>
      </c>
      <c r="M16" s="36"/>
    </row>
    <row r="17" spans="1:13" x14ac:dyDescent="0.2">
      <c r="A17" s="66">
        <v>10</v>
      </c>
      <c r="B17" s="67" t="s">
        <v>8</v>
      </c>
      <c r="C17" s="50">
        <v>75</v>
      </c>
      <c r="D17" s="106">
        <v>40</v>
      </c>
      <c r="E17" s="50">
        <v>15</v>
      </c>
      <c r="F17" s="50">
        <v>20</v>
      </c>
      <c r="G17" s="106">
        <v>55</v>
      </c>
      <c r="H17" s="106">
        <v>75</v>
      </c>
      <c r="I17" s="50">
        <v>65</v>
      </c>
      <c r="J17" s="106">
        <v>150</v>
      </c>
      <c r="K17" s="560">
        <v>1.9733333333333334</v>
      </c>
      <c r="L17" s="114">
        <v>10</v>
      </c>
      <c r="M17" s="36"/>
    </row>
    <row r="18" spans="1:13" x14ac:dyDescent="0.2">
      <c r="A18" s="66">
        <v>11</v>
      </c>
      <c r="B18" s="67" t="s">
        <v>110</v>
      </c>
      <c r="C18" s="50">
        <v>180</v>
      </c>
      <c r="D18" s="106">
        <v>105</v>
      </c>
      <c r="E18" s="50">
        <v>40</v>
      </c>
      <c r="F18" s="50">
        <v>35</v>
      </c>
      <c r="G18" s="106">
        <v>100</v>
      </c>
      <c r="H18" s="106">
        <v>180</v>
      </c>
      <c r="I18" s="50">
        <v>170</v>
      </c>
      <c r="J18" s="106">
        <v>325</v>
      </c>
      <c r="K18" s="560">
        <v>1.8055555555555556</v>
      </c>
      <c r="L18" s="114">
        <v>11</v>
      </c>
      <c r="M18" s="36"/>
    </row>
    <row r="19" spans="1:13" x14ac:dyDescent="0.2">
      <c r="A19" s="66">
        <v>12</v>
      </c>
      <c r="B19" s="67" t="s">
        <v>158</v>
      </c>
      <c r="C19" s="50">
        <v>300</v>
      </c>
      <c r="D19" s="106">
        <v>160</v>
      </c>
      <c r="E19" s="50">
        <v>60</v>
      </c>
      <c r="F19" s="50">
        <v>80</v>
      </c>
      <c r="G19" s="106">
        <v>185</v>
      </c>
      <c r="H19" s="106">
        <v>300</v>
      </c>
      <c r="I19" s="50">
        <v>290</v>
      </c>
      <c r="J19" s="106">
        <v>565</v>
      </c>
      <c r="K19" s="560">
        <v>1.8963210702341138</v>
      </c>
      <c r="L19" s="114">
        <v>12</v>
      </c>
      <c r="M19" s="36"/>
    </row>
    <row r="20" spans="1:13" x14ac:dyDescent="0.2">
      <c r="A20" s="488" t="s">
        <v>456</v>
      </c>
      <c r="B20" s="67" t="s">
        <v>155</v>
      </c>
      <c r="C20" s="243">
        <v>10</v>
      </c>
      <c r="D20" s="370" t="s">
        <v>364</v>
      </c>
      <c r="E20" s="243" t="s">
        <v>364</v>
      </c>
      <c r="F20" s="243" t="s">
        <v>364</v>
      </c>
      <c r="G20" s="370">
        <v>15</v>
      </c>
      <c r="H20" s="370">
        <v>10</v>
      </c>
      <c r="I20" s="243">
        <v>10</v>
      </c>
      <c r="J20" s="370">
        <v>30</v>
      </c>
      <c r="K20" s="560" t="s">
        <v>364</v>
      </c>
      <c r="L20" s="496" t="s">
        <v>456</v>
      </c>
      <c r="M20" s="36"/>
    </row>
    <row r="21" spans="1:13" x14ac:dyDescent="0.2">
      <c r="A21" s="488"/>
      <c r="B21" s="67"/>
      <c r="D21" s="52"/>
      <c r="E21" s="52"/>
      <c r="F21" s="52"/>
      <c r="G21" s="52"/>
      <c r="H21" s="52"/>
      <c r="I21" s="52"/>
      <c r="J21" s="52"/>
      <c r="K21" s="560"/>
      <c r="L21" s="488"/>
      <c r="M21" s="36"/>
    </row>
    <row r="22" spans="1:13" x14ac:dyDescent="0.2">
      <c r="A22" s="488"/>
      <c r="B22" s="67" t="s">
        <v>18</v>
      </c>
      <c r="C22" s="52">
        <v>3665</v>
      </c>
      <c r="D22" s="107">
        <v>1915</v>
      </c>
      <c r="E22" s="52">
        <v>725</v>
      </c>
      <c r="F22" s="52">
        <v>1030</v>
      </c>
      <c r="G22" s="107">
        <v>2510</v>
      </c>
      <c r="H22" s="107">
        <v>3655</v>
      </c>
      <c r="I22" s="52">
        <v>3435</v>
      </c>
      <c r="J22" s="107">
        <v>7305</v>
      </c>
      <c r="K22" s="697">
        <v>1.9926330150068212</v>
      </c>
      <c r="L22" s="496" t="s">
        <v>287</v>
      </c>
      <c r="M22" s="36"/>
    </row>
    <row r="23" spans="1:13" x14ac:dyDescent="0.2">
      <c r="A23" s="36"/>
      <c r="B23" s="36"/>
      <c r="C23" s="53"/>
      <c r="D23" s="53"/>
      <c r="E23" s="53"/>
      <c r="F23" s="53"/>
      <c r="G23" s="53"/>
      <c r="H23" s="53"/>
      <c r="I23" s="53"/>
      <c r="J23" s="53"/>
      <c r="K23" s="53"/>
      <c r="L23" s="53"/>
      <c r="M23" s="36"/>
    </row>
    <row r="24" spans="1:13" ht="3" customHeight="1" x14ac:dyDescent="0.2">
      <c r="A24" s="441"/>
      <c r="B24" s="441"/>
      <c r="C24" s="36"/>
      <c r="D24" s="36"/>
      <c r="E24" s="36"/>
      <c r="F24" s="36"/>
      <c r="G24" s="36"/>
      <c r="H24" s="36"/>
      <c r="I24" s="36"/>
      <c r="J24" s="36"/>
      <c r="K24" s="36"/>
      <c r="L24" s="36"/>
      <c r="M24" s="36"/>
    </row>
    <row r="25" spans="1:13" x14ac:dyDescent="0.2">
      <c r="A25" s="47" t="s">
        <v>284</v>
      </c>
      <c r="B25" s="36"/>
      <c r="C25" s="36"/>
      <c r="D25" s="36"/>
      <c r="E25" s="36"/>
      <c r="F25" s="36"/>
      <c r="G25" s="36"/>
      <c r="H25" s="36"/>
      <c r="I25" s="36"/>
      <c r="J25" s="36"/>
      <c r="K25" s="36"/>
      <c r="L25" s="48" t="s">
        <v>217</v>
      </c>
      <c r="M25" s="36"/>
    </row>
    <row r="26" spans="1:13" x14ac:dyDescent="0.2">
      <c r="A26" s="36"/>
      <c r="B26" s="36"/>
      <c r="C26" s="36"/>
      <c r="D26" s="36"/>
      <c r="E26" s="36"/>
      <c r="F26" s="36"/>
      <c r="G26" s="36"/>
      <c r="H26" s="36"/>
      <c r="I26" s="36"/>
      <c r="J26" s="36"/>
      <c r="K26" s="36"/>
      <c r="L26" s="36"/>
      <c r="M26" s="36"/>
    </row>
  </sheetData>
  <mergeCells count="3">
    <mergeCell ref="C4:I4"/>
    <mergeCell ref="J4:J5"/>
    <mergeCell ref="K4:K5"/>
  </mergeCells>
  <hyperlinks>
    <hyperlink ref="L1" location="INHALT!A1" display="INHALT!A1" xr:uid="{4D5294DF-2D00-41FE-BAEA-47D0FE6609A4}"/>
  </hyperlinks>
  <printOptions horizontalCentered="1"/>
  <pageMargins left="0.59055118110236227" right="0.39370078740157483" top="0.47244094488188981" bottom="0.51181102362204722" header="0.31496062992125984" footer="0.11811023622047245"/>
  <pageSetup paperSize="9" scale="95" firstPageNumber="52" pageOrder="overThenDown" orientation="landscape" r:id="rId1"/>
  <headerFooter alignWithMargins="0">
    <oddFooter xml:space="preserve">&amp;CSeite &amp;P
</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00B050"/>
  </sheetPr>
  <dimension ref="A1:Q42"/>
  <sheetViews>
    <sheetView tabSelected="1" zoomScaleNormal="100" workbookViewId="0">
      <pane ySplit="7" topLeftCell="A8" activePane="bottomLeft" state="frozen"/>
      <selection activeCell="E65" sqref="E65"/>
      <selection pane="bottomLeft" activeCell="E65" sqref="E65"/>
    </sheetView>
  </sheetViews>
  <sheetFormatPr baseColWidth="10" defaultRowHeight="12.75" x14ac:dyDescent="0.2"/>
  <cols>
    <col min="1" max="1" width="5.5703125" customWidth="1"/>
    <col min="2" max="2" width="22.85546875" bestFit="1" customWidth="1"/>
    <col min="3" max="3" width="9.28515625" customWidth="1"/>
    <col min="4" max="4" width="8.5703125" customWidth="1"/>
    <col min="5" max="5" width="8.28515625" bestFit="1" customWidth="1"/>
    <col min="6" max="6" width="8.85546875" bestFit="1" customWidth="1"/>
    <col min="7" max="7" width="11.5703125" customWidth="1"/>
    <col min="8" max="8" width="11.140625" bestFit="1" customWidth="1"/>
    <col min="9" max="9" width="10.28515625" bestFit="1" customWidth="1"/>
    <col min="10" max="10" width="9.28515625" bestFit="1" customWidth="1"/>
    <col min="11" max="12" width="10.85546875" bestFit="1" customWidth="1"/>
    <col min="13" max="13" width="12.28515625" customWidth="1"/>
    <col min="14" max="14" width="5.28515625" customWidth="1"/>
    <col min="15" max="15" width="2.5703125" customWidth="1"/>
  </cols>
  <sheetData>
    <row r="1" spans="1:17" x14ac:dyDescent="0.2">
      <c r="A1" s="809">
        <v>45473</v>
      </c>
      <c r="B1" s="36"/>
      <c r="C1" s="36"/>
      <c r="D1" s="36"/>
      <c r="E1" s="36"/>
      <c r="F1" s="36"/>
      <c r="G1" s="36"/>
      <c r="H1" s="36"/>
      <c r="I1" s="36"/>
      <c r="J1" s="36"/>
      <c r="K1" s="36"/>
      <c r="L1" s="36"/>
      <c r="M1" s="36"/>
      <c r="N1" s="820" t="s">
        <v>429</v>
      </c>
      <c r="O1" s="36"/>
    </row>
    <row r="2" spans="1:17" ht="15.75" x14ac:dyDescent="0.25">
      <c r="A2" s="37" t="s">
        <v>551</v>
      </c>
      <c r="B2" s="36"/>
      <c r="C2" s="36"/>
      <c r="D2" s="36"/>
      <c r="E2" s="36"/>
      <c r="F2" s="36"/>
      <c r="G2" s="36"/>
      <c r="H2" s="36"/>
      <c r="I2" s="36"/>
      <c r="J2" s="36"/>
      <c r="K2" s="36"/>
      <c r="L2" s="36"/>
      <c r="M2" s="36"/>
      <c r="N2" s="48" t="s">
        <v>428</v>
      </c>
      <c r="O2" s="36"/>
      <c r="Q2" s="37"/>
    </row>
    <row r="3" spans="1:17" ht="13.9" customHeight="1" x14ac:dyDescent="0.2">
      <c r="A3" s="189"/>
      <c r="B3" s="36"/>
      <c r="C3" s="815">
        <v>14</v>
      </c>
      <c r="D3" s="815">
        <v>18</v>
      </c>
      <c r="E3" s="815">
        <v>37</v>
      </c>
      <c r="F3" s="815">
        <v>28</v>
      </c>
      <c r="G3" s="815">
        <v>21</v>
      </c>
      <c r="H3" s="815">
        <v>22</v>
      </c>
      <c r="I3" s="815">
        <v>19</v>
      </c>
      <c r="J3" s="815">
        <v>20</v>
      </c>
      <c r="K3" s="815">
        <v>23</v>
      </c>
      <c r="L3" s="815">
        <v>27</v>
      </c>
      <c r="M3" s="815">
        <v>30</v>
      </c>
      <c r="N3" s="48"/>
      <c r="O3" s="36"/>
    </row>
    <row r="4" spans="1:17" ht="15" customHeight="1" x14ac:dyDescent="0.2">
      <c r="A4" s="892" t="s">
        <v>186</v>
      </c>
      <c r="B4" s="199" t="s">
        <v>165</v>
      </c>
      <c r="C4" s="241" t="s">
        <v>302</v>
      </c>
      <c r="D4" s="198" t="s">
        <v>360</v>
      </c>
      <c r="E4" s="574"/>
      <c r="F4" s="574"/>
      <c r="G4" s="574"/>
      <c r="H4" s="574"/>
      <c r="I4" s="574"/>
      <c r="J4" s="574"/>
      <c r="K4" s="574"/>
      <c r="L4" s="574"/>
      <c r="M4" s="1046" t="s">
        <v>517</v>
      </c>
      <c r="N4" s="241" t="s">
        <v>186</v>
      </c>
      <c r="O4" s="36"/>
    </row>
    <row r="5" spans="1:17" ht="13.15" customHeight="1" x14ac:dyDescent="0.2">
      <c r="A5" s="893"/>
      <c r="B5" s="915"/>
      <c r="C5" s="131" t="s">
        <v>303</v>
      </c>
      <c r="D5" s="575"/>
      <c r="E5" s="576"/>
      <c r="F5" s="576"/>
      <c r="G5" s="576"/>
      <c r="H5" s="576"/>
      <c r="I5" s="576"/>
      <c r="J5" s="576"/>
      <c r="K5" s="576"/>
      <c r="L5" s="576"/>
      <c r="M5" s="1050"/>
      <c r="N5" s="131"/>
      <c r="O5" s="36"/>
    </row>
    <row r="6" spans="1:17" ht="60" x14ac:dyDescent="0.2">
      <c r="A6" s="536"/>
      <c r="B6" s="203"/>
      <c r="C6" s="227" t="s">
        <v>166</v>
      </c>
      <c r="D6" s="227" t="s">
        <v>166</v>
      </c>
      <c r="E6" s="227" t="s">
        <v>508</v>
      </c>
      <c r="F6" s="227" t="s">
        <v>509</v>
      </c>
      <c r="G6" s="227" t="s">
        <v>510</v>
      </c>
      <c r="H6" s="227" t="s">
        <v>511</v>
      </c>
      <c r="I6" s="227" t="s">
        <v>512</v>
      </c>
      <c r="J6" s="227" t="s">
        <v>513</v>
      </c>
      <c r="K6" s="227" t="s">
        <v>514</v>
      </c>
      <c r="L6" s="231" t="s">
        <v>515</v>
      </c>
      <c r="M6" s="1051"/>
      <c r="N6" s="131"/>
      <c r="O6" s="36"/>
    </row>
    <row r="7" spans="1:17" ht="15" x14ac:dyDescent="0.2">
      <c r="A7" s="576"/>
      <c r="B7" s="227"/>
      <c r="C7" s="561" t="s">
        <v>207</v>
      </c>
      <c r="D7" s="190" t="s">
        <v>207</v>
      </c>
      <c r="E7" s="190" t="s">
        <v>207</v>
      </c>
      <c r="F7" s="190" t="s">
        <v>207</v>
      </c>
      <c r="G7" s="190" t="s">
        <v>207</v>
      </c>
      <c r="H7" s="190" t="s">
        <v>207</v>
      </c>
      <c r="I7" s="190" t="s">
        <v>207</v>
      </c>
      <c r="J7" s="190" t="s">
        <v>207</v>
      </c>
      <c r="K7" s="190" t="s">
        <v>207</v>
      </c>
      <c r="L7" s="190" t="s">
        <v>207</v>
      </c>
      <c r="M7" s="550" t="s">
        <v>207</v>
      </c>
      <c r="N7" s="231"/>
      <c r="O7" s="36"/>
    </row>
    <row r="8" spans="1:17" x14ac:dyDescent="0.2">
      <c r="A8" s="224"/>
      <c r="B8" s="224"/>
      <c r="C8" s="224"/>
      <c r="D8" s="224"/>
      <c r="E8" s="224"/>
      <c r="F8" s="224"/>
      <c r="G8" s="224"/>
      <c r="H8" s="224"/>
      <c r="I8" s="224"/>
      <c r="J8" s="224"/>
      <c r="K8" s="224"/>
      <c r="L8" s="224"/>
      <c r="M8" s="487"/>
      <c r="N8" s="224"/>
      <c r="O8" s="36"/>
    </row>
    <row r="9" spans="1:17" x14ac:dyDescent="0.2">
      <c r="A9" s="66">
        <v>1</v>
      </c>
      <c r="B9" s="67" t="s">
        <v>1</v>
      </c>
      <c r="C9" s="243">
        <v>855</v>
      </c>
      <c r="D9" s="243">
        <v>615</v>
      </c>
      <c r="E9" s="243">
        <v>240</v>
      </c>
      <c r="F9" s="243">
        <v>90</v>
      </c>
      <c r="G9" s="243">
        <v>250</v>
      </c>
      <c r="H9" s="243">
        <v>365</v>
      </c>
      <c r="I9" s="243">
        <v>295</v>
      </c>
      <c r="J9" s="243">
        <v>320</v>
      </c>
      <c r="K9" s="243">
        <v>120</v>
      </c>
      <c r="L9" s="243">
        <v>85</v>
      </c>
      <c r="M9" s="243">
        <v>225</v>
      </c>
      <c r="N9" s="114">
        <v>1</v>
      </c>
      <c r="O9" s="36"/>
      <c r="P9" s="10"/>
    </row>
    <row r="10" spans="1:17" x14ac:dyDescent="0.2">
      <c r="A10" s="66">
        <v>2</v>
      </c>
      <c r="B10" s="67" t="s">
        <v>5</v>
      </c>
      <c r="C10" s="243">
        <v>1840</v>
      </c>
      <c r="D10" s="243">
        <v>1210</v>
      </c>
      <c r="E10" s="243">
        <v>430</v>
      </c>
      <c r="F10" s="243">
        <v>215</v>
      </c>
      <c r="G10" s="243">
        <v>485</v>
      </c>
      <c r="H10" s="243">
        <v>725</v>
      </c>
      <c r="I10" s="243">
        <v>525</v>
      </c>
      <c r="J10" s="243">
        <v>685</v>
      </c>
      <c r="K10" s="243">
        <v>230</v>
      </c>
      <c r="L10" s="243">
        <v>200</v>
      </c>
      <c r="M10" s="243">
        <v>525</v>
      </c>
      <c r="N10" s="114">
        <v>2</v>
      </c>
      <c r="O10" s="36"/>
    </row>
    <row r="11" spans="1:17" x14ac:dyDescent="0.2">
      <c r="A11" s="66">
        <v>3</v>
      </c>
      <c r="B11" s="67" t="s">
        <v>9</v>
      </c>
      <c r="C11" s="243">
        <v>1610</v>
      </c>
      <c r="D11" s="243">
        <v>1115</v>
      </c>
      <c r="E11" s="243">
        <v>450</v>
      </c>
      <c r="F11" s="243">
        <v>170</v>
      </c>
      <c r="G11" s="243">
        <v>485</v>
      </c>
      <c r="H11" s="243">
        <v>630</v>
      </c>
      <c r="I11" s="243">
        <v>530</v>
      </c>
      <c r="J11" s="243">
        <v>585</v>
      </c>
      <c r="K11" s="243">
        <v>185</v>
      </c>
      <c r="L11" s="243">
        <v>180</v>
      </c>
      <c r="M11" s="243">
        <v>425</v>
      </c>
      <c r="N11" s="114">
        <v>3</v>
      </c>
      <c r="O11" s="36"/>
    </row>
    <row r="12" spans="1:17" x14ac:dyDescent="0.2">
      <c r="A12" s="66">
        <v>4</v>
      </c>
      <c r="B12" s="67" t="s">
        <v>2</v>
      </c>
      <c r="C12" s="243">
        <v>1065</v>
      </c>
      <c r="D12" s="243">
        <v>700</v>
      </c>
      <c r="E12" s="243">
        <v>250</v>
      </c>
      <c r="F12" s="243">
        <v>105</v>
      </c>
      <c r="G12" s="243">
        <v>320</v>
      </c>
      <c r="H12" s="243">
        <v>380</v>
      </c>
      <c r="I12" s="243">
        <v>325</v>
      </c>
      <c r="J12" s="243">
        <v>375</v>
      </c>
      <c r="K12" s="243">
        <v>115</v>
      </c>
      <c r="L12" s="243">
        <v>110</v>
      </c>
      <c r="M12" s="243">
        <v>295</v>
      </c>
      <c r="N12" s="114">
        <v>4</v>
      </c>
      <c r="O12" s="36"/>
    </row>
    <row r="13" spans="1:17" x14ac:dyDescent="0.2">
      <c r="A13" s="66">
        <v>5</v>
      </c>
      <c r="B13" s="67" t="s">
        <v>6</v>
      </c>
      <c r="C13" s="243">
        <v>200</v>
      </c>
      <c r="D13" s="243">
        <v>140</v>
      </c>
      <c r="E13" s="243">
        <v>65</v>
      </c>
      <c r="F13" s="243">
        <v>20</v>
      </c>
      <c r="G13" s="243">
        <v>65</v>
      </c>
      <c r="H13" s="243">
        <v>80</v>
      </c>
      <c r="I13" s="243">
        <v>70</v>
      </c>
      <c r="J13" s="243">
        <v>75</v>
      </c>
      <c r="K13" s="243">
        <v>15</v>
      </c>
      <c r="L13" s="243">
        <v>30</v>
      </c>
      <c r="M13" s="243">
        <v>55</v>
      </c>
      <c r="N13" s="114">
        <v>5</v>
      </c>
      <c r="O13" s="36"/>
    </row>
    <row r="14" spans="1:17" x14ac:dyDescent="0.2">
      <c r="A14" s="66">
        <v>6</v>
      </c>
      <c r="B14" s="67" t="s">
        <v>10</v>
      </c>
      <c r="C14" s="243">
        <v>60</v>
      </c>
      <c r="D14" s="243">
        <v>35</v>
      </c>
      <c r="E14" s="243" t="s">
        <v>364</v>
      </c>
      <c r="F14" s="243" t="s">
        <v>364</v>
      </c>
      <c r="G14" s="243">
        <v>15</v>
      </c>
      <c r="H14" s="243">
        <v>20</v>
      </c>
      <c r="I14" s="243">
        <v>15</v>
      </c>
      <c r="J14" s="243">
        <v>25</v>
      </c>
      <c r="K14" s="243">
        <v>10</v>
      </c>
      <c r="L14" s="243" t="s">
        <v>364</v>
      </c>
      <c r="M14" s="243">
        <v>20</v>
      </c>
      <c r="N14" s="114">
        <v>6</v>
      </c>
      <c r="O14" s="36"/>
    </row>
    <row r="15" spans="1:17" x14ac:dyDescent="0.2">
      <c r="A15" s="66">
        <v>7</v>
      </c>
      <c r="B15" s="67" t="s">
        <v>3</v>
      </c>
      <c r="C15" s="243">
        <v>85</v>
      </c>
      <c r="D15" s="243">
        <v>55</v>
      </c>
      <c r="E15" s="243">
        <v>15</v>
      </c>
      <c r="F15" s="243">
        <v>15</v>
      </c>
      <c r="G15" s="243">
        <v>25</v>
      </c>
      <c r="H15" s="243">
        <v>30</v>
      </c>
      <c r="I15" s="243">
        <v>25</v>
      </c>
      <c r="J15" s="243">
        <v>30</v>
      </c>
      <c r="K15" s="243" t="s">
        <v>364</v>
      </c>
      <c r="L15" s="243">
        <v>10</v>
      </c>
      <c r="M15" s="243">
        <v>25</v>
      </c>
      <c r="N15" s="114">
        <v>7</v>
      </c>
      <c r="O15" s="36"/>
    </row>
    <row r="16" spans="1:17" x14ac:dyDescent="0.2">
      <c r="A16" s="66">
        <v>8</v>
      </c>
      <c r="B16" s="67" t="s">
        <v>4</v>
      </c>
      <c r="C16" s="243">
        <v>235</v>
      </c>
      <c r="D16" s="243">
        <v>160</v>
      </c>
      <c r="E16" s="243">
        <v>55</v>
      </c>
      <c r="F16" s="243">
        <v>15</v>
      </c>
      <c r="G16" s="243">
        <v>75</v>
      </c>
      <c r="H16" s="243">
        <v>90</v>
      </c>
      <c r="I16" s="243">
        <v>80</v>
      </c>
      <c r="J16" s="243">
        <v>85</v>
      </c>
      <c r="K16" s="243">
        <v>35</v>
      </c>
      <c r="L16" s="243">
        <v>15</v>
      </c>
      <c r="M16" s="243">
        <v>70</v>
      </c>
      <c r="N16" s="114">
        <v>8</v>
      </c>
      <c r="O16" s="36"/>
    </row>
    <row r="17" spans="1:15" x14ac:dyDescent="0.2">
      <c r="A17" s="66">
        <v>9</v>
      </c>
      <c r="B17" s="67" t="s">
        <v>7</v>
      </c>
      <c r="C17" s="243">
        <v>285</v>
      </c>
      <c r="D17" s="243">
        <v>185</v>
      </c>
      <c r="E17" s="243">
        <v>70</v>
      </c>
      <c r="F17" s="243">
        <v>20</v>
      </c>
      <c r="G17" s="243">
        <v>40</v>
      </c>
      <c r="H17" s="243">
        <v>150</v>
      </c>
      <c r="I17" s="243">
        <v>105</v>
      </c>
      <c r="J17" s="243">
        <v>80</v>
      </c>
      <c r="K17" s="243">
        <v>45</v>
      </c>
      <c r="L17" s="243">
        <v>15</v>
      </c>
      <c r="M17" s="243">
        <v>85</v>
      </c>
      <c r="N17" s="114">
        <v>9</v>
      </c>
      <c r="O17" s="36"/>
    </row>
    <row r="18" spans="1:15" x14ac:dyDescent="0.2">
      <c r="A18" s="66">
        <v>10</v>
      </c>
      <c r="B18" s="67" t="s">
        <v>8</v>
      </c>
      <c r="C18" s="243">
        <v>150</v>
      </c>
      <c r="D18" s="243">
        <v>95</v>
      </c>
      <c r="E18" s="243">
        <v>25</v>
      </c>
      <c r="F18" s="243">
        <v>20</v>
      </c>
      <c r="G18" s="243">
        <v>45</v>
      </c>
      <c r="H18" s="243">
        <v>50</v>
      </c>
      <c r="I18" s="243">
        <v>40</v>
      </c>
      <c r="J18" s="243">
        <v>55</v>
      </c>
      <c r="K18" s="243">
        <v>15</v>
      </c>
      <c r="L18" s="243">
        <v>20</v>
      </c>
      <c r="M18" s="243">
        <v>45</v>
      </c>
      <c r="N18" s="114">
        <v>10</v>
      </c>
      <c r="O18" s="36"/>
    </row>
    <row r="19" spans="1:15" x14ac:dyDescent="0.2">
      <c r="A19" s="66">
        <v>11</v>
      </c>
      <c r="B19" s="67" t="s">
        <v>110</v>
      </c>
      <c r="C19" s="243">
        <v>325</v>
      </c>
      <c r="D19" s="243">
        <v>230</v>
      </c>
      <c r="E19" s="243">
        <v>95</v>
      </c>
      <c r="F19" s="243">
        <v>35</v>
      </c>
      <c r="G19" s="243">
        <v>125</v>
      </c>
      <c r="H19" s="243">
        <v>105</v>
      </c>
      <c r="I19" s="243">
        <v>100</v>
      </c>
      <c r="J19" s="243">
        <v>130</v>
      </c>
      <c r="K19" s="243">
        <v>40</v>
      </c>
      <c r="L19" s="243">
        <v>40</v>
      </c>
      <c r="M19" s="243">
        <v>85</v>
      </c>
      <c r="N19" s="114">
        <v>11</v>
      </c>
      <c r="O19" s="36"/>
    </row>
    <row r="20" spans="1:15" x14ac:dyDescent="0.2">
      <c r="A20" s="66">
        <v>12</v>
      </c>
      <c r="B20" s="67" t="s">
        <v>158</v>
      </c>
      <c r="C20" s="243">
        <v>565</v>
      </c>
      <c r="D20" s="243">
        <v>395</v>
      </c>
      <c r="E20" s="243">
        <v>155</v>
      </c>
      <c r="F20" s="243">
        <v>70</v>
      </c>
      <c r="G20" s="243">
        <v>170</v>
      </c>
      <c r="H20" s="243">
        <v>225</v>
      </c>
      <c r="I20" s="243">
        <v>170</v>
      </c>
      <c r="J20" s="243">
        <v>225</v>
      </c>
      <c r="K20" s="243">
        <v>65</v>
      </c>
      <c r="L20" s="243">
        <v>70</v>
      </c>
      <c r="M20" s="243">
        <v>145</v>
      </c>
      <c r="N20" s="114">
        <v>12</v>
      </c>
      <c r="O20" s="36"/>
    </row>
    <row r="21" spans="1:15" x14ac:dyDescent="0.2">
      <c r="A21" s="488"/>
      <c r="B21" s="67" t="s">
        <v>155</v>
      </c>
      <c r="C21" s="243">
        <v>30</v>
      </c>
      <c r="D21" s="243">
        <v>15</v>
      </c>
      <c r="E21" s="243" t="s">
        <v>364</v>
      </c>
      <c r="F21" s="243" t="s">
        <v>364</v>
      </c>
      <c r="G21" s="243" t="s">
        <v>364</v>
      </c>
      <c r="H21" s="243" t="s">
        <v>364</v>
      </c>
      <c r="I21" s="243" t="s">
        <v>364</v>
      </c>
      <c r="J21" s="243">
        <v>10</v>
      </c>
      <c r="K21" s="243" t="s">
        <v>364</v>
      </c>
      <c r="L21" s="243" t="s">
        <v>364</v>
      </c>
      <c r="M21" s="243" t="s">
        <v>364</v>
      </c>
      <c r="N21" s="496"/>
      <c r="O21" s="36"/>
    </row>
    <row r="22" spans="1:15" x14ac:dyDescent="0.2">
      <c r="A22" s="488"/>
      <c r="B22" s="67"/>
      <c r="C22" s="562"/>
      <c r="D22" s="243"/>
      <c r="E22" s="562"/>
      <c r="F22" s="562"/>
      <c r="G22" s="562"/>
      <c r="H22" s="562"/>
      <c r="I22" s="562"/>
      <c r="J22" s="562"/>
      <c r="K22" s="562"/>
      <c r="L22" s="562"/>
      <c r="M22" s="497"/>
      <c r="N22" s="496"/>
      <c r="O22" s="36"/>
    </row>
    <row r="23" spans="1:15" x14ac:dyDescent="0.2">
      <c r="A23" s="488"/>
      <c r="B23" s="67" t="s">
        <v>18</v>
      </c>
      <c r="C23" s="562">
        <v>7305</v>
      </c>
      <c r="D23" s="562">
        <v>4955</v>
      </c>
      <c r="E23" s="562">
        <v>1860</v>
      </c>
      <c r="F23" s="562">
        <v>785</v>
      </c>
      <c r="G23" s="562">
        <v>2095</v>
      </c>
      <c r="H23" s="562">
        <v>2860</v>
      </c>
      <c r="I23" s="562">
        <v>2275</v>
      </c>
      <c r="J23" s="562">
        <v>2680</v>
      </c>
      <c r="K23" s="562">
        <v>890</v>
      </c>
      <c r="L23" s="562">
        <v>785</v>
      </c>
      <c r="M23" s="562">
        <v>2005</v>
      </c>
      <c r="N23" s="496" t="s">
        <v>287</v>
      </c>
      <c r="O23" s="36"/>
    </row>
    <row r="24" spans="1:15" x14ac:dyDescent="0.2">
      <c r="A24" s="36"/>
      <c r="B24" s="36"/>
      <c r="C24" s="36"/>
      <c r="D24" s="36"/>
      <c r="E24" s="36"/>
      <c r="F24" s="36"/>
      <c r="G24" s="36"/>
      <c r="H24" s="36"/>
      <c r="I24" s="36"/>
      <c r="J24" s="36"/>
      <c r="K24" s="36"/>
      <c r="L24" s="36"/>
      <c r="M24" s="486"/>
      <c r="N24" s="53"/>
      <c r="O24" s="36"/>
    </row>
    <row r="25" spans="1:15" ht="2.25" customHeight="1" x14ac:dyDescent="0.2">
      <c r="A25" s="441"/>
      <c r="B25" s="441"/>
      <c r="C25" s="441"/>
      <c r="D25" s="441"/>
      <c r="E25" s="441"/>
      <c r="F25" s="441"/>
      <c r="G25" s="441"/>
      <c r="H25" s="441"/>
      <c r="I25" s="441"/>
      <c r="J25" s="441"/>
      <c r="K25" s="441"/>
      <c r="L25" s="441"/>
      <c r="M25" s="489"/>
      <c r="N25" s="36"/>
      <c r="O25" s="36"/>
    </row>
    <row r="26" spans="1:15" x14ac:dyDescent="0.2">
      <c r="A26" s="47" t="s">
        <v>284</v>
      </c>
      <c r="B26" s="36"/>
      <c r="C26" s="36"/>
      <c r="D26" s="47"/>
      <c r="E26" s="36"/>
      <c r="F26" s="36"/>
      <c r="G26" s="36"/>
      <c r="H26" s="36"/>
      <c r="I26" s="36"/>
      <c r="J26" s="36"/>
      <c r="K26" s="36"/>
      <c r="L26" s="36"/>
      <c r="M26" s="486"/>
      <c r="N26" s="48" t="s">
        <v>217</v>
      </c>
      <c r="O26" s="36"/>
    </row>
    <row r="27" spans="1:15" x14ac:dyDescent="0.2">
      <c r="M27" s="601"/>
    </row>
    <row r="28" spans="1:15" x14ac:dyDescent="0.2">
      <c r="E28" s="10"/>
    </row>
    <row r="29" spans="1:15" x14ac:dyDescent="0.2">
      <c r="E29" s="10"/>
    </row>
    <row r="30" spans="1:15" x14ac:dyDescent="0.2">
      <c r="E30" s="10"/>
    </row>
    <row r="31" spans="1:15" x14ac:dyDescent="0.2">
      <c r="E31" s="10"/>
    </row>
    <row r="32" spans="1:15" x14ac:dyDescent="0.2">
      <c r="E32" s="10"/>
    </row>
    <row r="33" spans="5:5" x14ac:dyDescent="0.2">
      <c r="E33" s="10"/>
    </row>
    <row r="34" spans="5:5" x14ac:dyDescent="0.2">
      <c r="E34" s="10"/>
    </row>
    <row r="35" spans="5:5" x14ac:dyDescent="0.2">
      <c r="E35" s="10"/>
    </row>
    <row r="36" spans="5:5" x14ac:dyDescent="0.2">
      <c r="E36" s="10"/>
    </row>
    <row r="37" spans="5:5" x14ac:dyDescent="0.2">
      <c r="E37" s="10"/>
    </row>
    <row r="38" spans="5:5" x14ac:dyDescent="0.2">
      <c r="E38" s="10"/>
    </row>
    <row r="39" spans="5:5" x14ac:dyDescent="0.2">
      <c r="E39" s="10"/>
    </row>
    <row r="40" spans="5:5" x14ac:dyDescent="0.2">
      <c r="E40" s="10"/>
    </row>
    <row r="41" spans="5:5" x14ac:dyDescent="0.2">
      <c r="E41" s="10"/>
    </row>
    <row r="42" spans="5:5" x14ac:dyDescent="0.2">
      <c r="E42" s="10"/>
    </row>
  </sheetData>
  <mergeCells count="1">
    <mergeCell ref="M4:M6"/>
  </mergeCells>
  <hyperlinks>
    <hyperlink ref="N1" location="INHALT!A1" display="INHALT!A1" xr:uid="{1E7E3F38-25FF-4E3F-8F02-E789D0C3ED5B}"/>
  </hyperlinks>
  <printOptions horizontalCentered="1"/>
  <pageMargins left="0.59055118110236227" right="0.39370078740157483" top="0.59055118110236227" bottom="0.59055118110236227" header="0.31496062992125984" footer="0.31496062992125984"/>
  <pageSetup paperSize="9" scale="94" firstPageNumber="56" pageOrder="overThenDown" orientation="landscape" r:id="rId1"/>
  <headerFooter alignWithMargins="0">
    <oddFooter>&amp;CSeite &amp;P</oddFooter>
  </headerFooter>
  <colBreaks count="1" manualBreakCount="1">
    <brk id="15" max="1048575" man="1"/>
  </colBreak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00B050"/>
  </sheetPr>
  <dimension ref="A1:N48"/>
  <sheetViews>
    <sheetView tabSelected="1" zoomScaleNormal="100" workbookViewId="0">
      <pane xSplit="2" ySplit="5" topLeftCell="C6"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2.75" x14ac:dyDescent="0.2"/>
  <cols>
    <col min="1" max="1" width="4.7109375" style="3" customWidth="1"/>
    <col min="2" max="2" width="21.7109375" style="3" customWidth="1"/>
    <col min="3" max="5" width="7.28515625" customWidth="1"/>
    <col min="6" max="7" width="7.140625" customWidth="1"/>
    <col min="8" max="8" width="6.7109375" customWidth="1"/>
    <col min="9" max="9" width="7" customWidth="1"/>
    <col min="10" max="10" width="7.140625" customWidth="1"/>
    <col min="11" max="13" width="7.28515625" customWidth="1"/>
    <col min="14" max="14" width="10.28515625" customWidth="1"/>
  </cols>
  <sheetData>
    <row r="1" spans="1:14" ht="7.5" customHeight="1" x14ac:dyDescent="0.2">
      <c r="A1" s="811">
        <v>45473</v>
      </c>
      <c r="B1" s="357"/>
      <c r="C1" s="36"/>
      <c r="D1" s="36"/>
      <c r="E1" s="36"/>
      <c r="F1" s="36"/>
      <c r="G1" s="36"/>
      <c r="H1" s="36"/>
      <c r="I1" s="36"/>
      <c r="J1" s="36"/>
      <c r="K1" s="36"/>
      <c r="L1" s="36"/>
      <c r="M1" s="36"/>
      <c r="N1" s="36"/>
    </row>
    <row r="2" spans="1:14" ht="15.75" x14ac:dyDescent="0.2">
      <c r="A2" s="146" t="s">
        <v>552</v>
      </c>
      <c r="B2" s="357"/>
      <c r="C2" s="36"/>
      <c r="D2" s="36"/>
      <c r="E2" s="36"/>
      <c r="F2" s="36"/>
      <c r="G2" s="36"/>
      <c r="H2" s="36"/>
      <c r="I2" s="36"/>
      <c r="J2" s="36"/>
      <c r="K2" s="36"/>
      <c r="L2" s="36"/>
      <c r="M2" s="36"/>
      <c r="N2" s="820" t="s">
        <v>429</v>
      </c>
    </row>
    <row r="3" spans="1:14" ht="10.5" customHeight="1" x14ac:dyDescent="0.2">
      <c r="A3" s="357"/>
      <c r="B3" s="357"/>
      <c r="C3" s="36"/>
      <c r="D3" s="36"/>
      <c r="E3" s="36"/>
      <c r="F3" s="36"/>
      <c r="G3" s="36"/>
      <c r="H3" s="36"/>
      <c r="I3" s="36"/>
      <c r="J3" s="36"/>
      <c r="K3" s="36"/>
      <c r="L3" s="36"/>
      <c r="M3" s="36"/>
      <c r="N3" s="48" t="s">
        <v>428</v>
      </c>
    </row>
    <row r="4" spans="1:14" ht="54.6" customHeight="1" x14ac:dyDescent="0.2">
      <c r="A4" s="558" t="s">
        <v>186</v>
      </c>
      <c r="B4" s="466" t="s">
        <v>165</v>
      </c>
      <c r="C4" s="478">
        <v>2014</v>
      </c>
      <c r="D4" s="478">
        <v>2015</v>
      </c>
      <c r="E4" s="478">
        <v>2016</v>
      </c>
      <c r="F4" s="478">
        <v>2017</v>
      </c>
      <c r="G4" s="478">
        <v>2018</v>
      </c>
      <c r="H4" s="478">
        <v>2019</v>
      </c>
      <c r="I4" s="478">
        <v>2020</v>
      </c>
      <c r="J4" s="478">
        <v>2021</v>
      </c>
      <c r="K4" s="478">
        <v>2022</v>
      </c>
      <c r="L4" s="478">
        <v>2023</v>
      </c>
      <c r="M4" s="726">
        <v>2024</v>
      </c>
      <c r="N4" s="485" t="s">
        <v>575</v>
      </c>
    </row>
    <row r="5" spans="1:14" x14ac:dyDescent="0.2">
      <c r="A5" s="559"/>
      <c r="B5" s="468"/>
      <c r="C5" s="479" t="s">
        <v>207</v>
      </c>
      <c r="D5" s="479" t="s">
        <v>207</v>
      </c>
      <c r="E5" s="479" t="s">
        <v>207</v>
      </c>
      <c r="F5" s="479" t="s">
        <v>207</v>
      </c>
      <c r="G5" s="479" t="s">
        <v>207</v>
      </c>
      <c r="H5" s="479" t="s">
        <v>207</v>
      </c>
      <c r="I5" s="479" t="s">
        <v>207</v>
      </c>
      <c r="J5" s="479" t="s">
        <v>207</v>
      </c>
      <c r="K5" s="479" t="s">
        <v>207</v>
      </c>
      <c r="L5" s="479" t="s">
        <v>207</v>
      </c>
      <c r="M5" s="480" t="s">
        <v>207</v>
      </c>
      <c r="N5" s="480" t="s">
        <v>207</v>
      </c>
    </row>
    <row r="6" spans="1:14" x14ac:dyDescent="0.2">
      <c r="A6" s="193"/>
      <c r="B6" s="193"/>
      <c r="C6" s="481"/>
      <c r="D6" s="482"/>
      <c r="E6" s="481"/>
      <c r="F6" s="481"/>
      <c r="G6" s="481"/>
      <c r="H6" s="481"/>
      <c r="I6" s="481"/>
      <c r="J6" s="481"/>
      <c r="K6" s="481"/>
      <c r="L6" s="481"/>
      <c r="M6" s="481"/>
      <c r="N6" s="483"/>
    </row>
    <row r="7" spans="1:14" x14ac:dyDescent="0.2">
      <c r="A7" s="66">
        <v>1</v>
      </c>
      <c r="B7" s="67" t="s">
        <v>1</v>
      </c>
      <c r="C7" s="50">
        <v>560</v>
      </c>
      <c r="D7" s="50">
        <v>545</v>
      </c>
      <c r="E7" s="50">
        <v>520</v>
      </c>
      <c r="F7" s="50">
        <v>605</v>
      </c>
      <c r="G7" s="50">
        <v>665</v>
      </c>
      <c r="H7" s="50">
        <v>690</v>
      </c>
      <c r="I7" s="50">
        <v>765</v>
      </c>
      <c r="J7" s="50">
        <v>745</v>
      </c>
      <c r="K7" s="50">
        <v>775</v>
      </c>
      <c r="L7" s="36">
        <v>765</v>
      </c>
      <c r="M7" s="36">
        <v>855</v>
      </c>
      <c r="N7" s="370">
        <v>295</v>
      </c>
    </row>
    <row r="8" spans="1:14" x14ac:dyDescent="0.2">
      <c r="A8" s="66">
        <v>2</v>
      </c>
      <c r="B8" s="67" t="s">
        <v>5</v>
      </c>
      <c r="C8" s="50">
        <v>1760</v>
      </c>
      <c r="D8" s="50">
        <v>1740</v>
      </c>
      <c r="E8" s="50">
        <v>1660</v>
      </c>
      <c r="F8" s="50">
        <v>1605</v>
      </c>
      <c r="G8" s="50">
        <v>1630</v>
      </c>
      <c r="H8" s="50">
        <v>1550</v>
      </c>
      <c r="I8" s="50">
        <v>1595</v>
      </c>
      <c r="J8" s="50">
        <v>1625</v>
      </c>
      <c r="K8" s="50">
        <v>1640</v>
      </c>
      <c r="L8" s="36">
        <v>1890</v>
      </c>
      <c r="M8" s="36">
        <v>1840</v>
      </c>
      <c r="N8" s="370">
        <v>80</v>
      </c>
    </row>
    <row r="9" spans="1:14" x14ac:dyDescent="0.2">
      <c r="A9" s="66">
        <v>3</v>
      </c>
      <c r="B9" s="67" t="s">
        <v>9</v>
      </c>
      <c r="C9" s="50">
        <v>1405</v>
      </c>
      <c r="D9" s="50">
        <v>1390</v>
      </c>
      <c r="E9" s="50">
        <v>1340</v>
      </c>
      <c r="F9" s="50">
        <v>1450</v>
      </c>
      <c r="G9" s="50">
        <v>1430</v>
      </c>
      <c r="H9" s="50">
        <v>1475</v>
      </c>
      <c r="I9" s="50">
        <v>1600</v>
      </c>
      <c r="J9" s="50">
        <v>1625</v>
      </c>
      <c r="K9" s="50">
        <v>1640</v>
      </c>
      <c r="L9" s="36">
        <v>1580</v>
      </c>
      <c r="M9" s="36">
        <v>1610</v>
      </c>
      <c r="N9" s="370">
        <v>205</v>
      </c>
    </row>
    <row r="10" spans="1:14" x14ac:dyDescent="0.2">
      <c r="A10" s="66">
        <v>4</v>
      </c>
      <c r="B10" s="67" t="s">
        <v>2</v>
      </c>
      <c r="C10" s="50">
        <v>665</v>
      </c>
      <c r="D10" s="50">
        <v>665</v>
      </c>
      <c r="E10" s="50">
        <v>655</v>
      </c>
      <c r="F10" s="50">
        <v>710</v>
      </c>
      <c r="G10" s="50">
        <v>800</v>
      </c>
      <c r="H10" s="50">
        <v>830</v>
      </c>
      <c r="I10" s="50">
        <v>885</v>
      </c>
      <c r="J10" s="50">
        <v>930</v>
      </c>
      <c r="K10" s="50">
        <v>880</v>
      </c>
      <c r="L10" s="36">
        <v>940</v>
      </c>
      <c r="M10" s="36">
        <v>1065</v>
      </c>
      <c r="N10" s="370">
        <v>400</v>
      </c>
    </row>
    <row r="11" spans="1:14" x14ac:dyDescent="0.2">
      <c r="A11" s="66">
        <v>5</v>
      </c>
      <c r="B11" s="67" t="s">
        <v>6</v>
      </c>
      <c r="C11" s="50">
        <v>125</v>
      </c>
      <c r="D11" s="50">
        <v>150</v>
      </c>
      <c r="E11" s="50">
        <v>115</v>
      </c>
      <c r="F11" s="50">
        <v>150</v>
      </c>
      <c r="G11" s="50">
        <v>160</v>
      </c>
      <c r="H11" s="50">
        <v>180</v>
      </c>
      <c r="I11" s="50">
        <v>185</v>
      </c>
      <c r="J11" s="50">
        <v>225</v>
      </c>
      <c r="K11" s="50">
        <v>205</v>
      </c>
      <c r="L11" s="36">
        <v>205</v>
      </c>
      <c r="M11" s="36">
        <v>200</v>
      </c>
      <c r="N11" s="370">
        <v>75</v>
      </c>
    </row>
    <row r="12" spans="1:14" x14ac:dyDescent="0.2">
      <c r="A12" s="66">
        <v>6</v>
      </c>
      <c r="B12" s="67" t="s">
        <v>10</v>
      </c>
      <c r="C12" s="50">
        <v>45</v>
      </c>
      <c r="D12" s="50">
        <v>50</v>
      </c>
      <c r="E12" s="50">
        <v>55</v>
      </c>
      <c r="F12" s="50">
        <v>60</v>
      </c>
      <c r="G12" s="50">
        <v>75</v>
      </c>
      <c r="H12" s="50">
        <v>60</v>
      </c>
      <c r="I12" s="50">
        <v>90</v>
      </c>
      <c r="J12" s="50">
        <v>100</v>
      </c>
      <c r="K12" s="50">
        <v>85</v>
      </c>
      <c r="L12" s="36">
        <v>70</v>
      </c>
      <c r="M12" s="36">
        <v>60</v>
      </c>
      <c r="N12" s="370">
        <v>15</v>
      </c>
    </row>
    <row r="13" spans="1:14" x14ac:dyDescent="0.2">
      <c r="A13" s="66">
        <v>7</v>
      </c>
      <c r="B13" s="67" t="s">
        <v>3</v>
      </c>
      <c r="C13" s="50">
        <v>85</v>
      </c>
      <c r="D13" s="50">
        <v>90</v>
      </c>
      <c r="E13" s="50">
        <v>75</v>
      </c>
      <c r="F13" s="50">
        <v>85</v>
      </c>
      <c r="G13" s="50">
        <v>60</v>
      </c>
      <c r="H13" s="50">
        <v>80</v>
      </c>
      <c r="I13" s="50">
        <v>95</v>
      </c>
      <c r="J13" s="50">
        <v>105</v>
      </c>
      <c r="K13" s="50">
        <v>115</v>
      </c>
      <c r="L13" s="36">
        <v>115</v>
      </c>
      <c r="M13" s="36">
        <v>85</v>
      </c>
      <c r="N13" s="370">
        <v>0</v>
      </c>
    </row>
    <row r="14" spans="1:14" x14ac:dyDescent="0.2">
      <c r="A14" s="66">
        <v>8</v>
      </c>
      <c r="B14" s="67" t="s">
        <v>4</v>
      </c>
      <c r="C14" s="50">
        <v>100</v>
      </c>
      <c r="D14" s="50">
        <v>115</v>
      </c>
      <c r="E14" s="50">
        <v>90</v>
      </c>
      <c r="F14" s="50">
        <v>110</v>
      </c>
      <c r="G14" s="50">
        <v>145</v>
      </c>
      <c r="H14" s="50">
        <v>175</v>
      </c>
      <c r="I14" s="50">
        <v>215</v>
      </c>
      <c r="J14" s="50">
        <v>230</v>
      </c>
      <c r="K14" s="50">
        <v>245</v>
      </c>
      <c r="L14" s="36">
        <v>225</v>
      </c>
      <c r="M14" s="36">
        <v>235</v>
      </c>
      <c r="N14" s="370">
        <v>135</v>
      </c>
    </row>
    <row r="15" spans="1:14" x14ac:dyDescent="0.2">
      <c r="A15" s="66">
        <v>9</v>
      </c>
      <c r="B15" s="67" t="s">
        <v>7</v>
      </c>
      <c r="C15" s="50">
        <v>115</v>
      </c>
      <c r="D15" s="50">
        <v>115</v>
      </c>
      <c r="E15" s="50">
        <v>145</v>
      </c>
      <c r="F15" s="50">
        <v>200</v>
      </c>
      <c r="G15" s="50">
        <v>200</v>
      </c>
      <c r="H15" s="50">
        <v>165</v>
      </c>
      <c r="I15" s="50">
        <v>155</v>
      </c>
      <c r="J15" s="50">
        <v>145</v>
      </c>
      <c r="K15" s="50">
        <v>195</v>
      </c>
      <c r="L15" s="36">
        <v>290</v>
      </c>
      <c r="M15" s="36">
        <v>285</v>
      </c>
      <c r="N15" s="370">
        <v>170</v>
      </c>
    </row>
    <row r="16" spans="1:14" x14ac:dyDescent="0.2">
      <c r="A16" s="66">
        <v>10</v>
      </c>
      <c r="B16" s="67" t="s">
        <v>8</v>
      </c>
      <c r="C16" s="50">
        <v>80</v>
      </c>
      <c r="D16" s="50">
        <v>60</v>
      </c>
      <c r="E16" s="50">
        <v>75</v>
      </c>
      <c r="F16" s="50">
        <v>90</v>
      </c>
      <c r="G16" s="50">
        <v>120</v>
      </c>
      <c r="H16" s="50">
        <v>110</v>
      </c>
      <c r="I16" s="50">
        <v>160</v>
      </c>
      <c r="J16" s="50">
        <v>130</v>
      </c>
      <c r="K16" s="50">
        <v>180</v>
      </c>
      <c r="L16" s="36">
        <v>155</v>
      </c>
      <c r="M16" s="36">
        <v>150</v>
      </c>
      <c r="N16" s="370">
        <v>70</v>
      </c>
    </row>
    <row r="17" spans="1:14" x14ac:dyDescent="0.2">
      <c r="A17" s="66">
        <v>11</v>
      </c>
      <c r="B17" s="67" t="s">
        <v>110</v>
      </c>
      <c r="C17" s="50">
        <v>175</v>
      </c>
      <c r="D17" s="50">
        <v>255</v>
      </c>
      <c r="E17" s="50">
        <v>270</v>
      </c>
      <c r="F17" s="50">
        <v>280</v>
      </c>
      <c r="G17" s="50">
        <v>295</v>
      </c>
      <c r="H17" s="50">
        <v>335</v>
      </c>
      <c r="I17" s="50">
        <v>350</v>
      </c>
      <c r="J17" s="50">
        <v>355</v>
      </c>
      <c r="K17" s="50">
        <v>340</v>
      </c>
      <c r="L17" s="36">
        <v>325</v>
      </c>
      <c r="M17" s="36">
        <v>325</v>
      </c>
      <c r="N17" s="370">
        <v>150</v>
      </c>
    </row>
    <row r="18" spans="1:14" x14ac:dyDescent="0.2">
      <c r="A18" s="66">
        <v>12</v>
      </c>
      <c r="B18" s="67" t="s">
        <v>158</v>
      </c>
      <c r="C18" s="50">
        <v>425</v>
      </c>
      <c r="D18" s="50">
        <v>440</v>
      </c>
      <c r="E18" s="50">
        <v>395</v>
      </c>
      <c r="F18" s="50">
        <v>415</v>
      </c>
      <c r="G18" s="50">
        <v>495</v>
      </c>
      <c r="H18" s="50">
        <v>475</v>
      </c>
      <c r="I18" s="50">
        <v>490</v>
      </c>
      <c r="J18" s="50">
        <v>535</v>
      </c>
      <c r="K18" s="50">
        <v>535</v>
      </c>
      <c r="L18" s="36">
        <v>595</v>
      </c>
      <c r="M18" s="36">
        <v>565</v>
      </c>
      <c r="N18" s="370">
        <v>140</v>
      </c>
    </row>
    <row r="19" spans="1:14" x14ac:dyDescent="0.2">
      <c r="A19" s="68" t="s">
        <v>456</v>
      </c>
      <c r="B19" s="67" t="s">
        <v>155</v>
      </c>
      <c r="C19" s="50">
        <v>225</v>
      </c>
      <c r="D19" s="50">
        <v>50</v>
      </c>
      <c r="E19" s="50">
        <v>25</v>
      </c>
      <c r="F19" s="50">
        <v>125</v>
      </c>
      <c r="G19" s="50">
        <v>15</v>
      </c>
      <c r="H19" s="50">
        <v>15</v>
      </c>
      <c r="I19" s="50">
        <v>15</v>
      </c>
      <c r="J19" s="50">
        <v>30</v>
      </c>
      <c r="K19" s="50">
        <v>45</v>
      </c>
      <c r="L19" s="36">
        <v>45</v>
      </c>
      <c r="M19" s="36">
        <v>30</v>
      </c>
      <c r="N19" s="370">
        <v>-195</v>
      </c>
    </row>
    <row r="20" spans="1:14" x14ac:dyDescent="0.2">
      <c r="A20" s="68"/>
      <c r="B20" s="197"/>
      <c r="C20" s="52"/>
      <c r="D20" s="52"/>
      <c r="E20" s="52"/>
      <c r="F20" s="52"/>
      <c r="G20" s="52"/>
      <c r="H20" s="52"/>
      <c r="I20" s="52"/>
      <c r="J20" s="52"/>
      <c r="K20" s="52"/>
      <c r="L20" s="36"/>
      <c r="M20" s="36"/>
      <c r="N20" s="243"/>
    </row>
    <row r="21" spans="1:14" x14ac:dyDescent="0.2">
      <c r="A21" s="68"/>
      <c r="B21" s="197" t="s">
        <v>18</v>
      </c>
      <c r="C21" s="52">
        <v>5765</v>
      </c>
      <c r="D21" s="52">
        <v>5670</v>
      </c>
      <c r="E21" s="52">
        <v>5415</v>
      </c>
      <c r="F21" s="52">
        <v>5885</v>
      </c>
      <c r="G21" s="52">
        <v>6085</v>
      </c>
      <c r="H21" s="52">
        <v>6135</v>
      </c>
      <c r="I21" s="52">
        <v>6595</v>
      </c>
      <c r="J21" s="52">
        <v>6785</v>
      </c>
      <c r="K21" s="52">
        <v>6880</v>
      </c>
      <c r="L21" s="52">
        <v>7205</v>
      </c>
      <c r="M21" s="52">
        <v>7305</v>
      </c>
      <c r="N21" s="370">
        <v>1540</v>
      </c>
    </row>
    <row r="22" spans="1:14" ht="5.25" customHeight="1" x14ac:dyDescent="0.2">
      <c r="A22" s="474"/>
      <c r="B22" s="474"/>
      <c r="C22" s="53"/>
      <c r="D22" s="53"/>
      <c r="E22" s="53"/>
      <c r="F22" s="53"/>
      <c r="G22" s="53"/>
      <c r="H22" s="53"/>
      <c r="I22" s="53"/>
      <c r="J22" s="53"/>
      <c r="K22" s="53"/>
      <c r="L22" s="53"/>
      <c r="M22" s="53"/>
      <c r="N22" s="53"/>
    </row>
    <row r="23" spans="1:14" x14ac:dyDescent="0.2">
      <c r="A23" s="367" t="s">
        <v>284</v>
      </c>
      <c r="B23" s="357"/>
      <c r="C23" s="36"/>
      <c r="D23" s="36"/>
      <c r="E23" s="36"/>
      <c r="F23" s="36"/>
      <c r="G23" s="36"/>
      <c r="H23" s="36"/>
      <c r="I23" s="36"/>
      <c r="J23" s="36"/>
      <c r="K23" s="36"/>
      <c r="L23" s="36"/>
      <c r="M23" s="36"/>
      <c r="N23" s="484" t="s">
        <v>291</v>
      </c>
    </row>
    <row r="24" spans="1:14" x14ac:dyDescent="0.2">
      <c r="A24" s="819" t="s">
        <v>576</v>
      </c>
      <c r="B24" s="357"/>
      <c r="C24" s="36"/>
      <c r="D24" s="36"/>
      <c r="E24" s="36"/>
      <c r="F24" s="36"/>
      <c r="G24" s="36"/>
      <c r="H24" s="36"/>
      <c r="I24" s="36"/>
      <c r="J24" s="36"/>
      <c r="K24" s="36"/>
      <c r="L24" s="36"/>
      <c r="M24" s="36"/>
      <c r="N24" s="36"/>
    </row>
    <row r="25" spans="1:14" x14ac:dyDescent="0.2">
      <c r="A25" s="357"/>
      <c r="B25" s="357"/>
      <c r="C25" s="36"/>
      <c r="D25" s="36"/>
      <c r="E25" s="36"/>
      <c r="F25" s="36"/>
      <c r="G25" s="36"/>
      <c r="H25" s="36"/>
      <c r="I25" s="36"/>
      <c r="J25" s="36"/>
      <c r="K25" s="36"/>
      <c r="L25" s="36"/>
      <c r="M25" s="36"/>
      <c r="N25" s="36"/>
    </row>
    <row r="26" spans="1:14" x14ac:dyDescent="0.2">
      <c r="A26" s="357"/>
      <c r="B26" s="357"/>
      <c r="C26" s="36"/>
      <c r="D26" s="36"/>
      <c r="E26" s="36"/>
      <c r="F26" s="36"/>
      <c r="G26" s="36"/>
      <c r="H26" s="36"/>
      <c r="I26" s="36"/>
      <c r="J26" s="36"/>
      <c r="K26" s="36"/>
      <c r="L26" s="36"/>
      <c r="M26" s="36"/>
      <c r="N26" s="36"/>
    </row>
    <row r="27" spans="1:14" x14ac:dyDescent="0.2">
      <c r="A27" s="357"/>
      <c r="B27" s="357"/>
      <c r="C27" s="36"/>
      <c r="D27" s="36"/>
      <c r="E27" s="36"/>
      <c r="F27" s="36"/>
      <c r="G27" s="36"/>
      <c r="H27" s="36"/>
      <c r="I27" s="36"/>
      <c r="J27" s="36"/>
      <c r="K27" s="36"/>
      <c r="L27" s="36"/>
      <c r="M27" s="36"/>
      <c r="N27" s="36"/>
    </row>
    <row r="28" spans="1:14" x14ac:dyDescent="0.2">
      <c r="A28" s="357"/>
      <c r="B28" s="357"/>
      <c r="C28" s="36"/>
      <c r="D28" s="36"/>
      <c r="E28" s="36"/>
      <c r="F28" s="36"/>
      <c r="G28" s="36"/>
      <c r="H28" s="36"/>
      <c r="I28" s="36"/>
      <c r="J28" s="36"/>
      <c r="K28" s="36"/>
      <c r="L28" s="36"/>
      <c r="M28" s="36"/>
      <c r="N28" s="36"/>
    </row>
    <row r="29" spans="1:14" x14ac:dyDescent="0.2">
      <c r="A29" s="357"/>
      <c r="B29" s="357"/>
      <c r="C29" s="36"/>
      <c r="D29" s="36"/>
      <c r="E29" s="36"/>
      <c r="F29" s="36"/>
      <c r="G29" s="36"/>
      <c r="H29" s="36"/>
      <c r="I29" s="36"/>
      <c r="J29" s="36"/>
      <c r="K29" s="36"/>
      <c r="L29" s="36"/>
      <c r="M29" s="36"/>
      <c r="N29" s="36"/>
    </row>
    <row r="30" spans="1:14" x14ac:dyDescent="0.2">
      <c r="A30" s="357"/>
      <c r="B30" s="357"/>
      <c r="C30" s="36"/>
      <c r="D30" s="36"/>
      <c r="E30" s="36"/>
      <c r="F30" s="36"/>
      <c r="G30" s="36"/>
      <c r="H30" s="36"/>
      <c r="I30" s="36"/>
      <c r="J30" s="36"/>
      <c r="K30" s="36"/>
      <c r="L30" s="36"/>
      <c r="M30" s="36"/>
      <c r="N30" s="36"/>
    </row>
    <row r="31" spans="1:14" x14ac:dyDescent="0.2">
      <c r="A31" s="357"/>
      <c r="B31" s="357"/>
      <c r="C31" s="36"/>
      <c r="D31" s="36"/>
      <c r="E31" s="36"/>
      <c r="F31" s="36"/>
      <c r="G31" s="36"/>
      <c r="H31" s="36"/>
      <c r="I31" s="36"/>
      <c r="J31" s="36"/>
      <c r="K31" s="36"/>
      <c r="L31" s="36"/>
      <c r="M31" s="36"/>
      <c r="N31" s="36"/>
    </row>
    <row r="32" spans="1:14" x14ac:dyDescent="0.2">
      <c r="A32" s="357"/>
      <c r="B32" s="357"/>
      <c r="C32" s="36"/>
      <c r="D32" s="36"/>
      <c r="E32" s="36"/>
      <c r="F32" s="36"/>
      <c r="G32" s="36"/>
      <c r="H32" s="36"/>
      <c r="I32" s="36"/>
      <c r="J32" s="36"/>
      <c r="K32" s="36"/>
      <c r="L32" s="36"/>
      <c r="M32" s="36"/>
      <c r="N32" s="36"/>
    </row>
    <row r="33" spans="1:14" x14ac:dyDescent="0.2">
      <c r="A33" s="357"/>
      <c r="B33" s="357"/>
      <c r="C33" s="36"/>
      <c r="D33" s="36"/>
      <c r="E33" s="36"/>
      <c r="F33" s="36"/>
      <c r="G33" s="36"/>
      <c r="H33" s="36"/>
      <c r="I33" s="36"/>
      <c r="J33" s="36"/>
      <c r="K33" s="36"/>
      <c r="L33" s="36"/>
      <c r="M33" s="36"/>
      <c r="N33" s="36"/>
    </row>
    <row r="34" spans="1:14" x14ac:dyDescent="0.2">
      <c r="A34" s="357"/>
      <c r="B34" s="357"/>
      <c r="C34" s="36"/>
      <c r="D34" s="36"/>
      <c r="E34" s="36"/>
      <c r="F34" s="36"/>
      <c r="G34" s="36"/>
      <c r="H34" s="36"/>
      <c r="I34" s="36"/>
      <c r="J34" s="36"/>
      <c r="K34" s="36"/>
      <c r="L34" s="36"/>
      <c r="M34" s="36"/>
      <c r="N34" s="36"/>
    </row>
    <row r="35" spans="1:14" x14ac:dyDescent="0.2">
      <c r="A35" s="357"/>
      <c r="B35" s="357"/>
      <c r="C35" s="36"/>
      <c r="D35" s="36"/>
      <c r="E35" s="36"/>
      <c r="F35" s="36"/>
      <c r="G35" s="36"/>
      <c r="H35" s="36"/>
      <c r="I35" s="36"/>
      <c r="J35" s="36"/>
      <c r="K35" s="36"/>
      <c r="L35" s="36"/>
      <c r="M35" s="36"/>
      <c r="N35" s="36"/>
    </row>
    <row r="36" spans="1:14" x14ac:dyDescent="0.2">
      <c r="A36" s="357"/>
      <c r="B36" s="357"/>
      <c r="C36" s="36"/>
      <c r="D36" s="36"/>
      <c r="E36" s="36"/>
      <c r="F36" s="36"/>
      <c r="G36" s="36"/>
      <c r="H36" s="36"/>
      <c r="I36" s="36"/>
      <c r="J36" s="36"/>
      <c r="K36" s="36"/>
      <c r="L36" s="36"/>
      <c r="M36" s="36"/>
      <c r="N36" s="36"/>
    </row>
    <row r="37" spans="1:14" x14ac:dyDescent="0.2">
      <c r="A37" s="357"/>
      <c r="B37" s="357"/>
      <c r="C37" s="36"/>
      <c r="D37" s="36"/>
      <c r="E37" s="36"/>
      <c r="F37" s="36"/>
      <c r="G37" s="36"/>
      <c r="H37" s="36"/>
      <c r="I37" s="36"/>
      <c r="J37" s="36"/>
      <c r="K37" s="36"/>
      <c r="L37" s="36"/>
      <c r="M37" s="36"/>
      <c r="N37" s="36"/>
    </row>
    <row r="38" spans="1:14" x14ac:dyDescent="0.2">
      <c r="A38" s="357"/>
      <c r="B38" s="357"/>
      <c r="C38" s="36"/>
      <c r="D38" s="36"/>
      <c r="E38" s="36"/>
      <c r="F38" s="36"/>
      <c r="G38" s="36"/>
      <c r="H38" s="36"/>
      <c r="I38" s="36"/>
      <c r="J38" s="36"/>
      <c r="K38" s="36"/>
      <c r="L38" s="36"/>
      <c r="M38" s="36"/>
      <c r="N38" s="36"/>
    </row>
    <row r="39" spans="1:14" x14ac:dyDescent="0.2">
      <c r="A39" s="357"/>
      <c r="B39" s="357"/>
      <c r="C39" s="36"/>
      <c r="D39" s="36"/>
      <c r="E39" s="36"/>
      <c r="F39" s="36"/>
      <c r="G39" s="36"/>
      <c r="H39" s="36"/>
      <c r="I39" s="36"/>
      <c r="J39" s="36"/>
      <c r="K39" s="36"/>
      <c r="L39" s="36"/>
      <c r="M39" s="36"/>
      <c r="N39" s="36"/>
    </row>
    <row r="40" spans="1:14" x14ac:dyDescent="0.2">
      <c r="A40" s="357"/>
      <c r="B40" s="357"/>
      <c r="C40" s="36"/>
      <c r="D40" s="36"/>
      <c r="E40" s="36"/>
      <c r="F40" s="36"/>
      <c r="G40" s="36"/>
      <c r="H40" s="36"/>
      <c r="I40" s="36"/>
      <c r="J40" s="36"/>
      <c r="K40" s="36"/>
      <c r="L40" s="36"/>
      <c r="M40" s="36"/>
      <c r="N40" s="36"/>
    </row>
    <row r="41" spans="1:14" x14ac:dyDescent="0.2">
      <c r="A41" s="357"/>
      <c r="B41" s="357"/>
      <c r="C41" s="36"/>
      <c r="D41" s="36"/>
      <c r="E41" s="36"/>
      <c r="F41" s="36"/>
      <c r="G41" s="36"/>
      <c r="H41" s="36"/>
      <c r="I41" s="36"/>
      <c r="J41" s="36"/>
      <c r="K41" s="36"/>
      <c r="L41" s="36"/>
      <c r="M41" s="36"/>
      <c r="N41" s="36"/>
    </row>
    <row r="42" spans="1:14" x14ac:dyDescent="0.2">
      <c r="A42" s="357"/>
      <c r="B42" s="357"/>
      <c r="C42" s="36"/>
      <c r="D42" s="36"/>
      <c r="E42" s="36"/>
      <c r="F42" s="36"/>
      <c r="G42" s="36"/>
      <c r="H42" s="36"/>
      <c r="I42" s="36"/>
      <c r="J42" s="36"/>
      <c r="K42" s="36"/>
      <c r="L42" s="36"/>
      <c r="M42" s="36"/>
      <c r="N42" s="36"/>
    </row>
    <row r="43" spans="1:14" x14ac:dyDescent="0.2">
      <c r="A43" s="357"/>
      <c r="B43" s="357"/>
      <c r="C43" s="36"/>
      <c r="D43" s="36"/>
      <c r="E43" s="36"/>
      <c r="F43" s="36"/>
      <c r="G43" s="36"/>
      <c r="H43" s="36"/>
      <c r="I43" s="36"/>
      <c r="J43" s="36"/>
      <c r="K43" s="36"/>
      <c r="L43" s="36"/>
      <c r="M43" s="36"/>
      <c r="N43" s="36"/>
    </row>
    <row r="44" spans="1:14" x14ac:dyDescent="0.2">
      <c r="A44" s="357"/>
      <c r="B44" s="357"/>
      <c r="C44" s="36"/>
      <c r="D44" s="36"/>
      <c r="E44" s="36"/>
      <c r="F44" s="36"/>
      <c r="G44" s="36"/>
      <c r="H44" s="36"/>
      <c r="I44" s="36"/>
      <c r="J44" s="36"/>
      <c r="K44" s="36"/>
      <c r="L44" s="36"/>
      <c r="M44" s="36"/>
      <c r="N44" s="36"/>
    </row>
    <row r="45" spans="1:14" x14ac:dyDescent="0.2">
      <c r="A45" s="357"/>
      <c r="B45" s="357"/>
      <c r="C45" s="36"/>
      <c r="D45" s="36"/>
      <c r="E45" s="36"/>
      <c r="F45" s="36"/>
      <c r="G45" s="36"/>
      <c r="H45" s="36"/>
      <c r="I45" s="36"/>
      <c r="J45" s="36"/>
      <c r="K45" s="36"/>
      <c r="L45" s="36"/>
      <c r="M45" s="36"/>
      <c r="N45" s="36"/>
    </row>
    <row r="46" spans="1:14" x14ac:dyDescent="0.2">
      <c r="A46" s="357"/>
      <c r="B46" s="357"/>
      <c r="C46" s="36"/>
      <c r="D46" s="36"/>
      <c r="E46" s="36"/>
      <c r="F46" s="36"/>
      <c r="G46" s="36"/>
      <c r="H46" s="36"/>
      <c r="I46" s="36"/>
      <c r="J46" s="36"/>
      <c r="K46" s="36"/>
      <c r="L46" s="36"/>
      <c r="M46" s="36"/>
      <c r="N46" s="48" t="s">
        <v>311</v>
      </c>
    </row>
    <row r="47" spans="1:14" x14ac:dyDescent="0.2">
      <c r="A47" s="357"/>
      <c r="B47" s="357"/>
      <c r="C47" s="36"/>
      <c r="D47" s="36"/>
      <c r="E47" s="36"/>
      <c r="F47" s="36"/>
      <c r="G47" s="36"/>
      <c r="H47" s="36"/>
      <c r="I47" s="36"/>
      <c r="J47" s="36"/>
      <c r="K47" s="36"/>
      <c r="L47" s="36"/>
      <c r="M47" s="36"/>
    </row>
    <row r="48" spans="1:14" x14ac:dyDescent="0.2">
      <c r="A48" s="357"/>
      <c r="B48" s="357"/>
      <c r="C48" s="36"/>
      <c r="D48" s="36"/>
      <c r="E48" s="36"/>
      <c r="F48" s="36"/>
      <c r="G48" s="36"/>
      <c r="H48" s="36"/>
      <c r="I48" s="36"/>
      <c r="J48" s="36"/>
      <c r="K48" s="36"/>
      <c r="L48" s="36"/>
      <c r="M48" s="36"/>
      <c r="N48" s="36"/>
    </row>
  </sheetData>
  <hyperlinks>
    <hyperlink ref="N2" location="INHALT!A1" display="INHALT!A1" xr:uid="{C6A028B2-1E0C-4A49-BCCA-841549B76CF7}"/>
  </hyperlinks>
  <printOptions horizontalCentered="1"/>
  <pageMargins left="0.59055118110236227" right="0.59055118110236227" top="0.34" bottom="0.34" header="0.22" footer="0.13"/>
  <pageSetup paperSize="9" scale="90" firstPageNumber="60" orientation="landscape" r:id="rId1"/>
  <headerFooter>
    <oddFooter>&amp;CSeite &amp;P</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00B050"/>
  </sheetPr>
  <dimension ref="A1:J58"/>
  <sheetViews>
    <sheetView tabSelected="1" zoomScaleNormal="100" zoomScaleSheetLayoutView="100" workbookViewId="0">
      <pane ySplit="5" topLeftCell="A6" activePane="bottomLeft" state="frozen"/>
      <selection activeCell="E65" sqref="E65"/>
      <selection pane="bottomLeft" activeCell="E65" sqref="E65"/>
    </sheetView>
  </sheetViews>
  <sheetFormatPr baseColWidth="10" defaultColWidth="11.42578125" defaultRowHeight="12.75" x14ac:dyDescent="0.2"/>
  <cols>
    <col min="1" max="1" width="5.7109375" customWidth="1"/>
    <col min="2" max="2" width="25.5703125" customWidth="1"/>
    <col min="3" max="3" width="11.140625" bestFit="1" customWidth="1"/>
    <col min="4" max="4" width="8.42578125" customWidth="1"/>
    <col min="5" max="5" width="10" customWidth="1"/>
    <col min="6" max="6" width="11.5703125" customWidth="1"/>
    <col min="7" max="7" width="10.85546875" bestFit="1" customWidth="1"/>
    <col min="8" max="8" width="8.85546875" customWidth="1"/>
    <col min="9" max="9" width="8.140625" customWidth="1"/>
  </cols>
  <sheetData>
    <row r="1" spans="1:9" x14ac:dyDescent="0.2">
      <c r="A1" s="809">
        <v>45473</v>
      </c>
      <c r="B1" s="36"/>
      <c r="C1" s="36"/>
      <c r="D1" s="36"/>
      <c r="E1" s="36"/>
      <c r="F1" s="36"/>
      <c r="G1" s="36"/>
      <c r="H1" s="36"/>
      <c r="I1" s="820" t="s">
        <v>429</v>
      </c>
    </row>
    <row r="2" spans="1:9" ht="30.6" customHeight="1" x14ac:dyDescent="0.2">
      <c r="A2" s="1052" t="s">
        <v>553</v>
      </c>
      <c r="B2" s="1052"/>
      <c r="C2" s="1052"/>
      <c r="D2" s="1052"/>
      <c r="E2" s="1052"/>
      <c r="F2" s="1052"/>
      <c r="G2" s="1052"/>
      <c r="H2" s="1052"/>
      <c r="I2" s="1052"/>
    </row>
    <row r="3" spans="1:9" ht="15.75" x14ac:dyDescent="0.2">
      <c r="A3" s="146"/>
      <c r="B3" s="357"/>
      <c r="C3" s="36"/>
      <c r="D3" s="36"/>
      <c r="E3" s="36"/>
      <c r="F3" s="36"/>
      <c r="G3" s="36"/>
      <c r="H3" s="36"/>
      <c r="I3" s="48" t="s">
        <v>428</v>
      </c>
    </row>
    <row r="4" spans="1:9" s="17" customFormat="1" ht="33.6" customHeight="1" x14ac:dyDescent="0.2">
      <c r="A4" s="142" t="s">
        <v>186</v>
      </c>
      <c r="B4" s="140" t="s">
        <v>165</v>
      </c>
      <c r="C4" s="653" t="s">
        <v>15</v>
      </c>
      <c r="D4" s="653" t="s">
        <v>91</v>
      </c>
      <c r="E4" s="653" t="s">
        <v>92</v>
      </c>
      <c r="F4" s="653" t="s">
        <v>16</v>
      </c>
      <c r="G4" s="653" t="s">
        <v>17</v>
      </c>
      <c r="H4" s="653" t="s">
        <v>362</v>
      </c>
      <c r="I4" s="654" t="s">
        <v>363</v>
      </c>
    </row>
    <row r="5" spans="1:9" s="17" customFormat="1" ht="12" x14ac:dyDescent="0.2">
      <c r="A5" s="490"/>
      <c r="B5" s="491"/>
      <c r="C5" s="492" t="s">
        <v>207</v>
      </c>
      <c r="D5" s="492" t="s">
        <v>207</v>
      </c>
      <c r="E5" s="492" t="s">
        <v>207</v>
      </c>
      <c r="F5" s="492" t="s">
        <v>207</v>
      </c>
      <c r="G5" s="492" t="s">
        <v>207</v>
      </c>
      <c r="H5" s="492" t="s">
        <v>207</v>
      </c>
      <c r="I5" s="493" t="s">
        <v>207</v>
      </c>
    </row>
    <row r="6" spans="1:9" s="17" customFormat="1" ht="13.9" customHeight="1" x14ac:dyDescent="0.2">
      <c r="A6" s="193"/>
      <c r="B6" s="193"/>
      <c r="C6" s="471"/>
      <c r="D6" s="471"/>
      <c r="E6" s="471"/>
      <c r="F6" s="471"/>
      <c r="G6" s="471"/>
      <c r="H6" s="471"/>
      <c r="I6" s="471"/>
    </row>
    <row r="7" spans="1:9" s="24" customFormat="1" ht="13.9" customHeight="1" x14ac:dyDescent="0.2">
      <c r="A7" s="66">
        <v>1</v>
      </c>
      <c r="B7" s="67" t="s">
        <v>1</v>
      </c>
      <c r="C7" s="106">
        <v>7590</v>
      </c>
      <c r="D7" s="106">
        <v>4435</v>
      </c>
      <c r="E7" s="50">
        <v>3155</v>
      </c>
      <c r="F7" s="106">
        <v>5175</v>
      </c>
      <c r="G7" s="50">
        <v>2410</v>
      </c>
      <c r="H7" s="106">
        <v>845</v>
      </c>
      <c r="I7" s="50">
        <v>1110</v>
      </c>
    </row>
    <row r="8" spans="1:9" s="24" customFormat="1" ht="13.9" customHeight="1" x14ac:dyDescent="0.2">
      <c r="A8" s="66">
        <v>2</v>
      </c>
      <c r="B8" s="67" t="s">
        <v>5</v>
      </c>
      <c r="C8" s="106">
        <v>7940</v>
      </c>
      <c r="D8" s="106">
        <v>4830</v>
      </c>
      <c r="E8" s="50">
        <v>3110</v>
      </c>
      <c r="F8" s="106">
        <v>4475</v>
      </c>
      <c r="G8" s="50">
        <v>3465</v>
      </c>
      <c r="H8" s="106">
        <v>1010</v>
      </c>
      <c r="I8" s="50">
        <v>1370</v>
      </c>
    </row>
    <row r="9" spans="1:9" s="24" customFormat="1" ht="13.9" customHeight="1" x14ac:dyDescent="0.2">
      <c r="A9" s="66">
        <v>3</v>
      </c>
      <c r="B9" s="67" t="s">
        <v>9</v>
      </c>
      <c r="C9" s="106">
        <v>9885</v>
      </c>
      <c r="D9" s="106">
        <v>5910</v>
      </c>
      <c r="E9" s="50">
        <v>3975</v>
      </c>
      <c r="F9" s="106">
        <v>6170</v>
      </c>
      <c r="G9" s="50">
        <v>3715</v>
      </c>
      <c r="H9" s="106">
        <v>1130</v>
      </c>
      <c r="I9" s="50">
        <v>1635</v>
      </c>
    </row>
    <row r="10" spans="1:9" s="24" customFormat="1" ht="13.9" customHeight="1" x14ac:dyDescent="0.2">
      <c r="A10" s="66">
        <v>4</v>
      </c>
      <c r="B10" s="67" t="s">
        <v>2</v>
      </c>
      <c r="C10" s="106">
        <v>8620</v>
      </c>
      <c r="D10" s="106">
        <v>4900</v>
      </c>
      <c r="E10" s="50">
        <v>3720</v>
      </c>
      <c r="F10" s="106">
        <v>6260</v>
      </c>
      <c r="G10" s="50">
        <v>2360</v>
      </c>
      <c r="H10" s="106">
        <v>825</v>
      </c>
      <c r="I10" s="50">
        <v>1575</v>
      </c>
    </row>
    <row r="11" spans="1:9" s="24" customFormat="1" ht="13.9" customHeight="1" x14ac:dyDescent="0.2">
      <c r="A11" s="66">
        <v>5</v>
      </c>
      <c r="B11" s="67" t="s">
        <v>6</v>
      </c>
      <c r="C11" s="106">
        <v>4725</v>
      </c>
      <c r="D11" s="106">
        <v>2630</v>
      </c>
      <c r="E11" s="50">
        <v>2095</v>
      </c>
      <c r="F11" s="106">
        <v>3925</v>
      </c>
      <c r="G11" s="50">
        <v>800</v>
      </c>
      <c r="H11" s="106">
        <v>400</v>
      </c>
      <c r="I11" s="50">
        <v>1100</v>
      </c>
    </row>
    <row r="12" spans="1:9" s="24" customFormat="1" ht="13.9" customHeight="1" x14ac:dyDescent="0.2">
      <c r="A12" s="66">
        <v>6</v>
      </c>
      <c r="B12" s="67" t="s">
        <v>10</v>
      </c>
      <c r="C12" s="106">
        <v>3180</v>
      </c>
      <c r="D12" s="106">
        <v>1715</v>
      </c>
      <c r="E12" s="50">
        <v>1465</v>
      </c>
      <c r="F12" s="106">
        <v>2875</v>
      </c>
      <c r="G12" s="50">
        <v>305</v>
      </c>
      <c r="H12" s="106">
        <v>305</v>
      </c>
      <c r="I12" s="50">
        <v>710</v>
      </c>
    </row>
    <row r="13" spans="1:9" s="24" customFormat="1" ht="13.9" customHeight="1" x14ac:dyDescent="0.2">
      <c r="A13" s="66">
        <v>7</v>
      </c>
      <c r="B13" s="67" t="s">
        <v>3</v>
      </c>
      <c r="C13" s="106">
        <v>2200</v>
      </c>
      <c r="D13" s="106">
        <v>1245</v>
      </c>
      <c r="E13" s="50">
        <v>955</v>
      </c>
      <c r="F13" s="106">
        <v>1905</v>
      </c>
      <c r="G13" s="50">
        <v>295</v>
      </c>
      <c r="H13" s="106">
        <v>205</v>
      </c>
      <c r="I13" s="50">
        <v>395</v>
      </c>
    </row>
    <row r="14" spans="1:9" s="24" customFormat="1" ht="13.9" customHeight="1" x14ac:dyDescent="0.2">
      <c r="A14" s="66">
        <v>8</v>
      </c>
      <c r="B14" s="67" t="s">
        <v>4</v>
      </c>
      <c r="C14" s="106">
        <v>2530</v>
      </c>
      <c r="D14" s="106">
        <v>1475</v>
      </c>
      <c r="E14" s="50">
        <v>1055</v>
      </c>
      <c r="F14" s="106">
        <v>1930</v>
      </c>
      <c r="G14" s="50">
        <v>595</v>
      </c>
      <c r="H14" s="106">
        <v>260</v>
      </c>
      <c r="I14" s="50">
        <v>455</v>
      </c>
    </row>
    <row r="15" spans="1:9" s="24" customFormat="1" ht="13.9" customHeight="1" x14ac:dyDescent="0.2">
      <c r="A15" s="66">
        <v>9</v>
      </c>
      <c r="B15" s="67" t="s">
        <v>7</v>
      </c>
      <c r="C15" s="106">
        <v>2525</v>
      </c>
      <c r="D15" s="106">
        <v>1465</v>
      </c>
      <c r="E15" s="50">
        <v>1060</v>
      </c>
      <c r="F15" s="106">
        <v>1970</v>
      </c>
      <c r="G15" s="50">
        <v>555</v>
      </c>
      <c r="H15" s="106">
        <v>275</v>
      </c>
      <c r="I15" s="50">
        <v>530</v>
      </c>
    </row>
    <row r="16" spans="1:9" s="24" customFormat="1" ht="13.9" customHeight="1" x14ac:dyDescent="0.2">
      <c r="A16" s="66">
        <v>10</v>
      </c>
      <c r="B16" s="67" t="s">
        <v>8</v>
      </c>
      <c r="C16" s="106">
        <v>4175</v>
      </c>
      <c r="D16" s="106">
        <v>2300</v>
      </c>
      <c r="E16" s="50">
        <v>1875</v>
      </c>
      <c r="F16" s="106">
        <v>3785</v>
      </c>
      <c r="G16" s="50">
        <v>390</v>
      </c>
      <c r="H16" s="106">
        <v>350</v>
      </c>
      <c r="I16" s="50">
        <v>970</v>
      </c>
    </row>
    <row r="17" spans="1:10" s="24" customFormat="1" ht="13.9" customHeight="1" x14ac:dyDescent="0.2">
      <c r="A17" s="66">
        <v>11</v>
      </c>
      <c r="B17" s="67" t="s">
        <v>110</v>
      </c>
      <c r="C17" s="106">
        <v>5340</v>
      </c>
      <c r="D17" s="106">
        <v>2990</v>
      </c>
      <c r="E17" s="50">
        <v>2345</v>
      </c>
      <c r="F17" s="106">
        <v>3970</v>
      </c>
      <c r="G17" s="50">
        <v>1370</v>
      </c>
      <c r="H17" s="106">
        <v>425</v>
      </c>
      <c r="I17" s="50">
        <v>805</v>
      </c>
    </row>
    <row r="18" spans="1:10" s="24" customFormat="1" ht="13.9" customHeight="1" x14ac:dyDescent="0.2">
      <c r="A18" s="66">
        <v>12</v>
      </c>
      <c r="B18" s="67" t="s">
        <v>158</v>
      </c>
      <c r="C18" s="106">
        <v>6490</v>
      </c>
      <c r="D18" s="106">
        <v>3590</v>
      </c>
      <c r="E18" s="50">
        <v>2900</v>
      </c>
      <c r="F18" s="106">
        <v>4870</v>
      </c>
      <c r="G18" s="50">
        <v>1620</v>
      </c>
      <c r="H18" s="106">
        <v>525</v>
      </c>
      <c r="I18" s="50">
        <v>1260</v>
      </c>
    </row>
    <row r="19" spans="1:10" s="24" customFormat="1" ht="13.9" customHeight="1" x14ac:dyDescent="0.2">
      <c r="A19" s="197" t="s">
        <v>456</v>
      </c>
      <c r="B19" s="67" t="s">
        <v>155</v>
      </c>
      <c r="C19" s="106">
        <v>30</v>
      </c>
      <c r="D19" s="106">
        <v>20</v>
      </c>
      <c r="E19" s="50">
        <v>10</v>
      </c>
      <c r="F19" s="106">
        <v>20</v>
      </c>
      <c r="G19" s="50" t="s">
        <v>364</v>
      </c>
      <c r="H19" s="370" t="s">
        <v>364</v>
      </c>
      <c r="I19" s="50">
        <v>10</v>
      </c>
      <c r="J19" s="16"/>
    </row>
    <row r="20" spans="1:10" s="24" customFormat="1" ht="13.9" customHeight="1" x14ac:dyDescent="0.2">
      <c r="A20" s="197"/>
      <c r="B20" s="67"/>
      <c r="C20" s="691"/>
      <c r="D20" s="691"/>
      <c r="E20" s="691"/>
      <c r="F20" s="691"/>
      <c r="G20" s="691"/>
      <c r="H20" s="691"/>
      <c r="I20" s="691"/>
      <c r="J20" s="16"/>
    </row>
    <row r="21" spans="1:10" s="25" customFormat="1" ht="13.9" customHeight="1" x14ac:dyDescent="0.25">
      <c r="A21" s="197"/>
      <c r="B21" s="197" t="s">
        <v>18</v>
      </c>
      <c r="C21" s="679">
        <v>65230</v>
      </c>
      <c r="D21" s="107">
        <v>37510</v>
      </c>
      <c r="E21" s="52">
        <v>27720</v>
      </c>
      <c r="F21" s="107">
        <v>47335</v>
      </c>
      <c r="G21" s="52">
        <v>17890</v>
      </c>
      <c r="H21" s="107">
        <v>6560</v>
      </c>
      <c r="I21" s="52">
        <v>11925</v>
      </c>
    </row>
    <row r="22" spans="1:10" ht="13.9" customHeight="1" x14ac:dyDescent="0.2">
      <c r="A22" s="53"/>
      <c r="B22" s="53"/>
      <c r="C22" s="206"/>
      <c r="D22" s="610"/>
      <c r="E22" s="610"/>
      <c r="F22" s="610"/>
      <c r="G22" s="610"/>
      <c r="H22" s="610"/>
      <c r="I22" s="610"/>
    </row>
    <row r="23" spans="1:10" ht="13.9" customHeight="1" x14ac:dyDescent="0.2">
      <c r="A23" s="367" t="s">
        <v>284</v>
      </c>
      <c r="B23" s="357"/>
      <c r="C23" s="36"/>
      <c r="D23" s="36"/>
      <c r="E23" s="36"/>
      <c r="F23" s="36"/>
      <c r="G23" s="36"/>
      <c r="H23" s="36"/>
      <c r="I23" s="48" t="s">
        <v>217</v>
      </c>
    </row>
    <row r="24" spans="1:10" ht="13.9" customHeight="1" x14ac:dyDescent="0.2">
      <c r="A24" s="815" t="s">
        <v>577</v>
      </c>
      <c r="B24" s="36"/>
      <c r="C24" s="36"/>
      <c r="D24" s="36"/>
      <c r="E24" s="36"/>
      <c r="F24" s="36"/>
      <c r="G24" s="36"/>
      <c r="H24" s="36"/>
      <c r="I24" s="36"/>
    </row>
    <row r="25" spans="1:10" ht="13.9" customHeight="1" x14ac:dyDescent="0.2">
      <c r="A25" s="36"/>
      <c r="B25" s="36"/>
      <c r="C25" s="36"/>
      <c r="D25" s="36"/>
      <c r="E25" s="36"/>
      <c r="F25" s="36"/>
      <c r="G25" s="36"/>
      <c r="H25" s="36"/>
      <c r="I25" s="36"/>
    </row>
    <row r="26" spans="1:10" x14ac:dyDescent="0.2">
      <c r="A26" s="36"/>
      <c r="B26" s="36"/>
      <c r="C26" s="36"/>
      <c r="D26" s="36"/>
      <c r="E26" s="36"/>
      <c r="F26" s="36"/>
      <c r="G26" s="36"/>
      <c r="H26" s="36"/>
      <c r="I26" s="36"/>
    </row>
    <row r="27" spans="1:10" x14ac:dyDescent="0.2">
      <c r="A27" s="36"/>
      <c r="B27" s="36"/>
      <c r="C27" s="36"/>
      <c r="D27" s="36"/>
      <c r="E27" s="36"/>
      <c r="F27" s="36"/>
      <c r="G27" s="36"/>
      <c r="H27" s="36"/>
      <c r="I27" s="36"/>
    </row>
    <row r="28" spans="1:10" x14ac:dyDescent="0.2">
      <c r="A28" s="36"/>
      <c r="B28" s="36"/>
      <c r="C28" s="36"/>
      <c r="D28" s="36"/>
      <c r="E28" s="36"/>
      <c r="F28" s="36"/>
      <c r="G28" s="36"/>
      <c r="H28" s="36"/>
      <c r="I28" s="36"/>
    </row>
    <row r="29" spans="1:10" x14ac:dyDescent="0.2">
      <c r="A29" s="36"/>
      <c r="B29" s="36"/>
      <c r="C29" s="36"/>
      <c r="D29" s="36"/>
      <c r="E29" s="36"/>
      <c r="F29" s="36"/>
      <c r="G29" s="36"/>
      <c r="H29" s="36"/>
      <c r="I29" s="36"/>
    </row>
    <row r="30" spans="1:10" x14ac:dyDescent="0.2">
      <c r="A30" s="36"/>
      <c r="B30" s="36"/>
      <c r="C30" s="36"/>
      <c r="D30" s="36"/>
      <c r="E30" s="36"/>
      <c r="F30" s="36"/>
      <c r="G30" s="36"/>
      <c r="H30" s="36"/>
      <c r="I30" s="36"/>
    </row>
    <row r="31" spans="1:10" x14ac:dyDescent="0.2">
      <c r="A31" s="36"/>
      <c r="B31" s="36"/>
      <c r="C31" s="36"/>
      <c r="D31" s="36"/>
      <c r="E31" s="36"/>
      <c r="F31" s="36"/>
      <c r="G31" s="36"/>
      <c r="H31" s="36"/>
      <c r="I31" s="36"/>
    </row>
    <row r="32" spans="1:10" x14ac:dyDescent="0.2">
      <c r="A32" s="36"/>
      <c r="B32" s="36"/>
      <c r="C32" s="36"/>
      <c r="D32" s="36"/>
      <c r="E32" s="36"/>
      <c r="F32" s="36"/>
      <c r="G32" s="36"/>
      <c r="H32" s="36"/>
      <c r="I32" s="36"/>
    </row>
    <row r="33" spans="1:9" x14ac:dyDescent="0.2">
      <c r="A33" s="36"/>
      <c r="B33" s="36"/>
      <c r="C33" s="36"/>
      <c r="D33" s="36"/>
      <c r="E33" s="36"/>
      <c r="F33" s="36"/>
      <c r="G33" s="36"/>
      <c r="H33" s="36"/>
      <c r="I33" s="36"/>
    </row>
    <row r="34" spans="1:9" x14ac:dyDescent="0.2">
      <c r="A34" s="36"/>
      <c r="B34" s="36"/>
      <c r="C34" s="36"/>
      <c r="D34" s="36"/>
      <c r="E34" s="36"/>
      <c r="F34" s="36"/>
      <c r="G34" s="36"/>
      <c r="H34" s="36"/>
      <c r="I34" s="36"/>
    </row>
    <row r="35" spans="1:9" x14ac:dyDescent="0.2">
      <c r="A35" s="36"/>
      <c r="B35" s="36"/>
      <c r="C35" s="36"/>
      <c r="D35" s="36"/>
      <c r="E35" s="36"/>
      <c r="F35" s="36"/>
      <c r="G35" s="36"/>
      <c r="H35" s="36"/>
      <c r="I35" s="36"/>
    </row>
    <row r="36" spans="1:9" x14ac:dyDescent="0.2">
      <c r="A36" s="36"/>
      <c r="B36" s="36"/>
      <c r="C36" s="36"/>
      <c r="D36" s="36"/>
      <c r="E36" s="36"/>
      <c r="F36" s="36"/>
      <c r="G36" s="36"/>
      <c r="H36" s="36"/>
      <c r="I36" s="36"/>
    </row>
    <row r="37" spans="1:9" x14ac:dyDescent="0.2">
      <c r="A37" s="36"/>
      <c r="B37" s="36"/>
      <c r="C37" s="36"/>
      <c r="D37" s="36"/>
      <c r="E37" s="36"/>
      <c r="F37" s="36"/>
      <c r="G37" s="36"/>
      <c r="H37" s="36"/>
      <c r="I37" s="36"/>
    </row>
    <row r="38" spans="1:9" x14ac:dyDescent="0.2">
      <c r="A38" s="36"/>
      <c r="B38" s="36"/>
      <c r="C38" s="36"/>
      <c r="D38" s="36"/>
      <c r="E38" s="36"/>
      <c r="F38" s="36"/>
      <c r="G38" s="36"/>
      <c r="H38" s="36"/>
      <c r="I38" s="36"/>
    </row>
    <row r="39" spans="1:9" x14ac:dyDescent="0.2">
      <c r="A39" s="36"/>
      <c r="B39" s="36"/>
      <c r="C39" s="36"/>
      <c r="D39" s="36"/>
      <c r="E39" s="36"/>
      <c r="F39" s="36"/>
      <c r="G39" s="36"/>
      <c r="H39" s="36"/>
      <c r="I39" s="36"/>
    </row>
    <row r="40" spans="1:9" x14ac:dyDescent="0.2">
      <c r="A40" s="36"/>
      <c r="B40" s="36"/>
      <c r="C40" s="36"/>
      <c r="D40" s="36"/>
      <c r="E40" s="36"/>
      <c r="F40" s="36"/>
      <c r="G40" s="36"/>
      <c r="H40" s="36"/>
      <c r="I40" s="36"/>
    </row>
    <row r="41" spans="1:9" x14ac:dyDescent="0.2">
      <c r="A41" s="36"/>
      <c r="B41" s="36"/>
      <c r="C41" s="36"/>
      <c r="D41" s="36"/>
      <c r="E41" s="36"/>
      <c r="F41" s="36"/>
      <c r="G41" s="36"/>
      <c r="H41" s="36"/>
      <c r="I41" s="36"/>
    </row>
    <row r="42" spans="1:9" x14ac:dyDescent="0.2">
      <c r="A42" s="36"/>
      <c r="B42" s="36"/>
      <c r="C42" s="36"/>
      <c r="D42" s="36"/>
      <c r="E42" s="36"/>
      <c r="F42" s="36"/>
      <c r="G42" s="36"/>
      <c r="H42" s="36"/>
      <c r="I42" s="36"/>
    </row>
    <row r="43" spans="1:9" x14ac:dyDescent="0.2">
      <c r="A43" s="36"/>
      <c r="B43" s="36"/>
      <c r="C43" s="36"/>
      <c r="D43" s="36"/>
      <c r="E43" s="36"/>
      <c r="F43" s="36"/>
      <c r="G43" s="36"/>
      <c r="H43" s="36"/>
      <c r="I43" s="36"/>
    </row>
    <row r="44" spans="1:9" x14ac:dyDescent="0.2">
      <c r="A44" s="36"/>
      <c r="B44" s="36"/>
      <c r="C44" s="36"/>
      <c r="D44" s="36"/>
      <c r="E44" s="36"/>
      <c r="F44" s="36"/>
      <c r="G44" s="36"/>
      <c r="H44" s="36"/>
      <c r="I44" s="36"/>
    </row>
    <row r="45" spans="1:9" x14ac:dyDescent="0.2">
      <c r="A45" s="36"/>
      <c r="B45" s="36"/>
      <c r="C45" s="36"/>
      <c r="D45" s="36"/>
      <c r="E45" s="36"/>
      <c r="F45" s="36"/>
      <c r="G45" s="36"/>
      <c r="H45" s="36"/>
      <c r="I45" s="36"/>
    </row>
    <row r="46" spans="1:9" x14ac:dyDescent="0.2">
      <c r="A46" s="36"/>
      <c r="B46" s="36"/>
      <c r="C46" s="36"/>
      <c r="D46" s="36"/>
      <c r="E46" s="36"/>
      <c r="F46" s="36"/>
      <c r="G46" s="36"/>
      <c r="H46" s="36"/>
      <c r="I46" s="36"/>
    </row>
    <row r="47" spans="1:9" x14ac:dyDescent="0.2">
      <c r="A47" s="36"/>
      <c r="B47" s="36"/>
      <c r="C47" s="36"/>
      <c r="D47" s="36"/>
      <c r="E47" s="36"/>
      <c r="F47" s="36"/>
      <c r="G47" s="36"/>
      <c r="H47" s="36"/>
      <c r="I47" s="36"/>
    </row>
    <row r="48" spans="1:9" x14ac:dyDescent="0.2">
      <c r="A48" s="36"/>
      <c r="B48" s="36"/>
      <c r="C48" s="36"/>
      <c r="D48" s="36"/>
      <c r="E48" s="36"/>
      <c r="F48" s="36"/>
      <c r="G48" s="36"/>
      <c r="H48" s="36"/>
      <c r="I48" s="36"/>
    </row>
    <row r="49" spans="1:9" x14ac:dyDescent="0.2">
      <c r="A49" s="36"/>
      <c r="B49" s="36"/>
      <c r="C49" s="36"/>
      <c r="D49" s="36"/>
      <c r="E49" s="36"/>
      <c r="F49" s="36"/>
      <c r="G49" s="36"/>
      <c r="H49" s="36"/>
      <c r="I49" s="36"/>
    </row>
    <row r="50" spans="1:9" x14ac:dyDescent="0.2">
      <c r="A50" s="36"/>
      <c r="B50" s="36"/>
      <c r="C50" s="36"/>
      <c r="D50" s="36"/>
      <c r="E50" s="36"/>
      <c r="F50" s="36"/>
      <c r="G50" s="36"/>
      <c r="H50" s="36"/>
      <c r="I50" s="48"/>
    </row>
    <row r="51" spans="1:9" x14ac:dyDescent="0.2">
      <c r="A51" s="36"/>
      <c r="B51" s="36"/>
      <c r="C51" s="36"/>
      <c r="D51" s="36"/>
      <c r="E51" s="36"/>
      <c r="F51" s="36"/>
      <c r="G51" s="36"/>
      <c r="H51" s="36"/>
      <c r="I51" s="48"/>
    </row>
    <row r="52" spans="1:9" x14ac:dyDescent="0.2">
      <c r="A52" s="36"/>
      <c r="B52" s="36"/>
      <c r="C52" s="36"/>
      <c r="D52" s="36"/>
      <c r="E52" s="36"/>
      <c r="F52" s="36"/>
      <c r="G52" s="36"/>
      <c r="H52" s="36"/>
      <c r="I52" s="48"/>
    </row>
    <row r="53" spans="1:9" x14ac:dyDescent="0.2">
      <c r="A53" s="36"/>
      <c r="B53" s="36"/>
      <c r="C53" s="36"/>
      <c r="D53" s="36"/>
      <c r="E53" s="36"/>
      <c r="F53" s="36"/>
      <c r="G53" s="36"/>
      <c r="H53" s="36"/>
      <c r="I53" s="48"/>
    </row>
    <row r="54" spans="1:9" x14ac:dyDescent="0.2">
      <c r="A54" s="36"/>
      <c r="B54" s="36"/>
      <c r="C54" s="36"/>
      <c r="D54" s="36"/>
      <c r="E54" s="36"/>
      <c r="F54" s="36"/>
      <c r="G54" s="36"/>
      <c r="H54" s="36"/>
      <c r="I54" s="48"/>
    </row>
    <row r="55" spans="1:9" x14ac:dyDescent="0.2">
      <c r="A55" s="36"/>
      <c r="B55" s="36"/>
      <c r="C55" s="36"/>
      <c r="D55" s="36"/>
      <c r="E55" s="36"/>
      <c r="F55" s="36"/>
      <c r="G55" s="36"/>
      <c r="H55" s="36"/>
      <c r="I55" s="48"/>
    </row>
    <row r="56" spans="1:9" x14ac:dyDescent="0.2">
      <c r="A56" s="36"/>
      <c r="B56" s="36"/>
      <c r="C56" s="36"/>
      <c r="D56" s="36"/>
      <c r="E56" s="36"/>
      <c r="F56" s="36"/>
      <c r="G56" s="36"/>
      <c r="H56" s="36"/>
      <c r="I56" s="48"/>
    </row>
    <row r="57" spans="1:9" x14ac:dyDescent="0.2">
      <c r="A57" s="36"/>
      <c r="B57" s="36"/>
      <c r="C57" s="36"/>
      <c r="D57" s="36"/>
      <c r="E57" s="36"/>
      <c r="F57" s="36"/>
      <c r="G57" s="36"/>
      <c r="H57" s="36"/>
      <c r="I57" s="48"/>
    </row>
    <row r="58" spans="1:9" x14ac:dyDescent="0.2">
      <c r="A58" s="367" t="s">
        <v>284</v>
      </c>
      <c r="B58" s="357"/>
      <c r="C58" s="36"/>
      <c r="D58" s="36"/>
      <c r="E58" s="36"/>
      <c r="F58" s="36"/>
      <c r="G58" s="36"/>
      <c r="H58" s="36"/>
      <c r="I58" s="48" t="s">
        <v>217</v>
      </c>
    </row>
  </sheetData>
  <mergeCells count="1">
    <mergeCell ref="A2:I2"/>
  </mergeCells>
  <phoneticPr fontId="16" type="noConversion"/>
  <hyperlinks>
    <hyperlink ref="I1" location="INHALT!A1" display="INHALT!A1" xr:uid="{A30A9D17-5739-40FF-B81C-0248F0EBCB13}"/>
  </hyperlinks>
  <printOptions horizontalCentered="1"/>
  <pageMargins left="0.59055118110236227" right="0.39370078740157483" top="0.59055118110236227" bottom="0.59055118110236227" header="0.19685039370078741" footer="0.15748031496062992"/>
  <pageSetup paperSize="9" scale="90" firstPageNumber="62" orientation="portrait" r:id="rId1"/>
  <headerFooter alignWithMargins="0">
    <oddFooter>Seite &amp;P</oddFooter>
  </headerFooter>
  <colBreaks count="1" manualBreakCount="1">
    <brk id="9" max="1048575" man="1"/>
  </colBreak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00B050"/>
  </sheetPr>
  <dimension ref="A1:M91"/>
  <sheetViews>
    <sheetView showGridLines="0" tabSelected="1" zoomScaleNormal="100" zoomScaleSheetLayoutView="100" workbookViewId="0">
      <pane xSplit="1" ySplit="6" topLeftCell="B7" activePane="bottomRight" state="frozen"/>
      <selection activeCell="E65" sqref="E65"/>
      <selection pane="topRight" activeCell="E65" sqref="E65"/>
      <selection pane="bottomLeft" activeCell="E65" sqref="E65"/>
      <selection pane="bottomRight" activeCell="E65" sqref="E65"/>
    </sheetView>
  </sheetViews>
  <sheetFormatPr baseColWidth="10" defaultColWidth="11.28515625" defaultRowHeight="12.75" x14ac:dyDescent="0.2"/>
  <cols>
    <col min="1" max="1" width="5.5703125" style="6" customWidth="1"/>
    <col min="2" max="2" width="19.28515625" style="6" bestFit="1" customWidth="1"/>
    <col min="3" max="3" width="9.5703125" style="6" bestFit="1" customWidth="1"/>
    <col min="4" max="4" width="18" style="8" customWidth="1"/>
    <col min="5" max="5" width="2.85546875" style="6" customWidth="1"/>
    <col min="6" max="6" width="5.28515625" style="6" customWidth="1"/>
    <col min="7" max="7" width="23.42578125" style="6" bestFit="1" customWidth="1"/>
    <col min="8" max="8" width="9.5703125" style="6" bestFit="1" customWidth="1"/>
    <col min="9" max="9" width="5.85546875" style="6" customWidth="1"/>
    <col min="10" max="16384" width="11.28515625" style="6"/>
  </cols>
  <sheetData>
    <row r="1" spans="1:9" x14ac:dyDescent="0.2">
      <c r="A1" s="809">
        <v>45473</v>
      </c>
      <c r="B1" s="38"/>
      <c r="C1" s="38"/>
      <c r="D1" s="148"/>
      <c r="E1" s="38"/>
      <c r="F1" s="38"/>
      <c r="G1" s="820"/>
      <c r="H1" s="820" t="s">
        <v>429</v>
      </c>
      <c r="I1" s="38"/>
    </row>
    <row r="2" spans="1:9" s="7" customFormat="1" ht="14.1" customHeight="1" x14ac:dyDescent="0.2">
      <c r="A2" s="146" t="s">
        <v>554</v>
      </c>
      <c r="B2" s="59"/>
      <c r="C2" s="59"/>
      <c r="D2" s="59"/>
      <c r="E2" s="59"/>
      <c r="F2" s="59"/>
      <c r="G2" s="59"/>
      <c r="H2" s="59"/>
      <c r="I2" s="59"/>
    </row>
    <row r="3" spans="1:9" s="7" customFormat="1" ht="14.1" customHeight="1" x14ac:dyDescent="0.2">
      <c r="A3" s="59" t="s">
        <v>0</v>
      </c>
      <c r="B3" s="494"/>
      <c r="C3" s="59"/>
      <c r="D3" s="59"/>
      <c r="E3" s="59"/>
      <c r="F3" s="59"/>
      <c r="G3" s="48" t="s">
        <v>428</v>
      </c>
      <c r="H3" s="59"/>
      <c r="I3" s="59"/>
    </row>
    <row r="4" spans="1:9" s="7" customFormat="1" ht="6.75" customHeight="1" x14ac:dyDescent="0.2">
      <c r="A4" s="472"/>
      <c r="B4" s="494"/>
      <c r="C4" s="59"/>
      <c r="D4" s="59"/>
      <c r="E4" s="59"/>
      <c r="F4" s="48"/>
      <c r="G4" s="59"/>
      <c r="H4" s="59"/>
      <c r="I4" s="59"/>
    </row>
    <row r="5" spans="1:9" ht="102.75" customHeight="1" x14ac:dyDescent="0.2">
      <c r="A5" s="144" t="s">
        <v>97</v>
      </c>
      <c r="B5" s="140" t="s">
        <v>98</v>
      </c>
      <c r="C5" s="567" t="s">
        <v>296</v>
      </c>
      <c r="D5" s="565" t="s">
        <v>516</v>
      </c>
      <c r="E5" s="38"/>
      <c r="F5" s="139"/>
      <c r="G5" s="139"/>
      <c r="H5" s="564"/>
      <c r="I5" s="564"/>
    </row>
    <row r="6" spans="1:9" ht="15" x14ac:dyDescent="0.2">
      <c r="A6" s="566"/>
      <c r="B6" s="568"/>
      <c r="C6" s="716" t="s">
        <v>216</v>
      </c>
      <c r="D6" s="715" t="s">
        <v>206</v>
      </c>
      <c r="E6" s="133"/>
      <c r="F6" s="698"/>
      <c r="G6" s="698"/>
      <c r="H6" s="699"/>
      <c r="I6" s="699"/>
    </row>
    <row r="7" spans="1:9" ht="8.25" customHeight="1" x14ac:dyDescent="0.2">
      <c r="A7" s="139"/>
      <c r="B7" s="139"/>
      <c r="C7" s="564"/>
      <c r="D7" s="564"/>
      <c r="E7" s="38"/>
      <c r="F7" s="139"/>
      <c r="G7" s="139"/>
      <c r="H7" s="564"/>
      <c r="I7" s="564"/>
    </row>
    <row r="8" spans="1:9" ht="12" customHeight="1" x14ac:dyDescent="0.2">
      <c r="A8" s="66">
        <v>1</v>
      </c>
      <c r="B8" s="67" t="s">
        <v>1</v>
      </c>
      <c r="C8" s="887">
        <v>7590</v>
      </c>
      <c r="D8" s="704">
        <v>69.825206991720336</v>
      </c>
      <c r="E8" s="38"/>
      <c r="F8" s="38"/>
      <c r="G8" s="38"/>
      <c r="H8" s="38"/>
      <c r="I8" s="38"/>
    </row>
    <row r="9" spans="1:9" ht="12" customHeight="1" x14ac:dyDescent="0.2">
      <c r="A9" s="66">
        <v>2</v>
      </c>
      <c r="B9" s="67" t="s">
        <v>5</v>
      </c>
      <c r="C9" s="887">
        <v>7940</v>
      </c>
      <c r="D9" s="704">
        <v>66.471326915027205</v>
      </c>
      <c r="E9" s="38"/>
      <c r="F9" s="38"/>
      <c r="G9" s="38"/>
      <c r="H9" s="38"/>
      <c r="I9" s="38"/>
    </row>
    <row r="10" spans="1:9" ht="12" customHeight="1" x14ac:dyDescent="0.2">
      <c r="A10" s="66">
        <v>3</v>
      </c>
      <c r="B10" s="67" t="s">
        <v>9</v>
      </c>
      <c r="C10" s="887">
        <v>9885</v>
      </c>
      <c r="D10" s="704">
        <v>67.682300581992479</v>
      </c>
      <c r="E10" s="38"/>
      <c r="F10" s="38"/>
      <c r="G10" s="38"/>
      <c r="H10" s="38"/>
      <c r="I10" s="38"/>
    </row>
    <row r="11" spans="1:9" ht="12" customHeight="1" x14ac:dyDescent="0.2">
      <c r="A11" s="66">
        <v>4</v>
      </c>
      <c r="B11" s="67" t="s">
        <v>2</v>
      </c>
      <c r="C11" s="887">
        <v>8620</v>
      </c>
      <c r="D11" s="704">
        <v>68.412698412698418</v>
      </c>
      <c r="E11" s="38"/>
      <c r="F11" s="38"/>
      <c r="G11" s="38"/>
      <c r="H11" s="38"/>
      <c r="I11" s="38"/>
    </row>
    <row r="12" spans="1:9" ht="12" customHeight="1" x14ac:dyDescent="0.2">
      <c r="A12" s="66">
        <v>5</v>
      </c>
      <c r="B12" s="67" t="s">
        <v>6</v>
      </c>
      <c r="C12" s="887">
        <v>4725</v>
      </c>
      <c r="D12" s="704">
        <v>69.078947368421055</v>
      </c>
      <c r="E12" s="38"/>
      <c r="F12" s="38"/>
      <c r="G12" s="38"/>
      <c r="H12" s="38"/>
      <c r="I12" s="38"/>
    </row>
    <row r="13" spans="1:9" ht="12" customHeight="1" x14ac:dyDescent="0.2">
      <c r="A13" s="66">
        <v>6</v>
      </c>
      <c r="B13" s="67" t="s">
        <v>10</v>
      </c>
      <c r="C13" s="887">
        <v>3180</v>
      </c>
      <c r="D13" s="704">
        <v>70.431893687707642</v>
      </c>
      <c r="E13" s="38"/>
      <c r="F13" s="38"/>
      <c r="G13" s="38"/>
      <c r="H13" s="38"/>
      <c r="I13" s="38"/>
    </row>
    <row r="14" spans="1:9" ht="12" customHeight="1" x14ac:dyDescent="0.2">
      <c r="A14" s="66">
        <v>7</v>
      </c>
      <c r="B14" s="67" t="s">
        <v>3</v>
      </c>
      <c r="C14" s="887">
        <v>2200</v>
      </c>
      <c r="D14" s="704">
        <v>75.731497418244402</v>
      </c>
      <c r="E14" s="38"/>
      <c r="F14" s="38"/>
      <c r="G14" s="38"/>
      <c r="H14" s="38"/>
      <c r="I14" s="38"/>
    </row>
    <row r="15" spans="1:9" ht="12" customHeight="1" x14ac:dyDescent="0.2">
      <c r="A15" s="66">
        <v>8</v>
      </c>
      <c r="B15" s="67" t="s">
        <v>4</v>
      </c>
      <c r="C15" s="887">
        <v>2530</v>
      </c>
      <c r="D15" s="704">
        <v>70.967741935483872</v>
      </c>
      <c r="E15" s="38"/>
      <c r="F15" s="38"/>
      <c r="G15" s="38"/>
      <c r="H15" s="38"/>
      <c r="I15" s="38"/>
    </row>
    <row r="16" spans="1:9" ht="12" customHeight="1" x14ac:dyDescent="0.2">
      <c r="A16" s="66">
        <v>9</v>
      </c>
      <c r="B16" s="67" t="s">
        <v>7</v>
      </c>
      <c r="C16" s="887">
        <v>2525</v>
      </c>
      <c r="D16" s="704">
        <v>71.93732193732194</v>
      </c>
      <c r="E16" s="38"/>
      <c r="F16" s="38"/>
      <c r="G16" s="38"/>
      <c r="H16" s="38"/>
      <c r="I16" s="38"/>
    </row>
    <row r="17" spans="1:13" ht="12" customHeight="1" x14ac:dyDescent="0.2">
      <c r="A17" s="66">
        <v>10</v>
      </c>
      <c r="B17" s="67" t="s">
        <v>8</v>
      </c>
      <c r="C17" s="887">
        <v>4175</v>
      </c>
      <c r="D17" s="704">
        <v>70.762711864406782</v>
      </c>
      <c r="E17" s="38"/>
      <c r="F17" s="38"/>
      <c r="G17" s="38"/>
      <c r="H17" s="38"/>
      <c r="I17" s="38"/>
    </row>
    <row r="18" spans="1:13" ht="12" customHeight="1" x14ac:dyDescent="0.2">
      <c r="A18" s="66">
        <v>11</v>
      </c>
      <c r="B18" s="67" t="s">
        <v>110</v>
      </c>
      <c r="C18" s="887">
        <v>5340</v>
      </c>
      <c r="D18" s="704">
        <v>76.724137931034491</v>
      </c>
      <c r="E18" s="38"/>
      <c r="F18" s="38"/>
      <c r="G18" s="38"/>
      <c r="H18" s="38"/>
      <c r="I18" s="38"/>
    </row>
    <row r="19" spans="1:13" ht="12" customHeight="1" x14ac:dyDescent="0.2">
      <c r="A19" s="66">
        <v>12</v>
      </c>
      <c r="B19" s="67" t="s">
        <v>158</v>
      </c>
      <c r="C19" s="887">
        <v>6490</v>
      </c>
      <c r="D19" s="704">
        <v>71.123287671232887</v>
      </c>
      <c r="E19" s="38"/>
      <c r="F19" s="38"/>
      <c r="G19" s="38"/>
      <c r="H19" s="38"/>
      <c r="I19" s="38"/>
    </row>
    <row r="20" spans="1:13" ht="12" customHeight="1" x14ac:dyDescent="0.2">
      <c r="A20" s="488"/>
      <c r="B20" s="67" t="s">
        <v>155</v>
      </c>
      <c r="C20" s="887">
        <v>30</v>
      </c>
      <c r="D20" s="704"/>
      <c r="E20" s="38"/>
      <c r="F20" s="38"/>
      <c r="G20" s="38"/>
      <c r="H20" s="38"/>
      <c r="I20" s="38"/>
    </row>
    <row r="21" spans="1:13" ht="12" customHeight="1" x14ac:dyDescent="0.2">
      <c r="A21" s="488"/>
      <c r="B21" s="67"/>
      <c r="D21" s="705"/>
      <c r="E21" s="38"/>
      <c r="F21" s="38"/>
      <c r="G21" s="38"/>
      <c r="H21" s="38"/>
      <c r="I21" s="38"/>
    </row>
    <row r="22" spans="1:13" ht="12" customHeight="1" x14ac:dyDescent="0.2">
      <c r="A22" s="68"/>
      <c r="B22" s="197" t="s">
        <v>18</v>
      </c>
      <c r="C22" s="888">
        <v>65230</v>
      </c>
      <c r="D22" s="706">
        <v>69.884293979001498</v>
      </c>
      <c r="E22" s="38"/>
      <c r="F22" s="38"/>
      <c r="G22" s="38"/>
      <c r="H22" s="38"/>
      <c r="I22" s="38"/>
    </row>
    <row r="23" spans="1:13" ht="4.5" customHeight="1" x14ac:dyDescent="0.2">
      <c r="A23" s="75"/>
      <c r="B23" s="75"/>
      <c r="C23" s="75"/>
      <c r="D23" s="703"/>
      <c r="E23" s="532"/>
      <c r="F23" s="38"/>
      <c r="G23" s="38"/>
      <c r="H23" s="38"/>
      <c r="I23" s="38"/>
    </row>
    <row r="24" spans="1:13" ht="12" customHeight="1" x14ac:dyDescent="0.2">
      <c r="A24" s="47" t="s">
        <v>284</v>
      </c>
      <c r="B24" s="38"/>
      <c r="C24" s="38"/>
      <c r="D24" s="148"/>
      <c r="E24" s="38"/>
      <c r="F24" s="38"/>
      <c r="G24" s="38"/>
      <c r="H24" s="48" t="s">
        <v>217</v>
      </c>
    </row>
    <row r="25" spans="1:13" ht="12" customHeight="1" x14ac:dyDescent="0.2">
      <c r="A25" s="38"/>
      <c r="B25" s="38"/>
      <c r="C25" s="38"/>
      <c r="D25" s="148"/>
      <c r="E25" s="38"/>
      <c r="F25" s="38"/>
      <c r="G25" s="38"/>
      <c r="H25" s="38"/>
      <c r="I25" s="38"/>
      <c r="L25"/>
      <c r="M25" s="16"/>
    </row>
    <row r="26" spans="1:13" ht="12" customHeight="1" x14ac:dyDescent="0.2">
      <c r="A26" s="815" t="s">
        <v>578</v>
      </c>
      <c r="B26" s="38"/>
      <c r="C26" s="38"/>
      <c r="D26" s="148"/>
      <c r="E26" s="38"/>
      <c r="F26" s="38"/>
      <c r="G26" s="38"/>
      <c r="H26" s="38"/>
      <c r="I26" s="38"/>
      <c r="L26"/>
      <c r="M26" s="16"/>
    </row>
    <row r="27" spans="1:13" ht="12" customHeight="1" x14ac:dyDescent="0.2">
      <c r="A27" s="38"/>
      <c r="B27" s="38"/>
      <c r="C27" s="38"/>
      <c r="D27" s="148"/>
      <c r="E27" s="38"/>
      <c r="F27" s="38"/>
      <c r="G27" s="38"/>
      <c r="H27" s="38"/>
      <c r="I27" s="38"/>
      <c r="L27"/>
      <c r="M27" s="16"/>
    </row>
    <row r="28" spans="1:13" ht="12" customHeight="1" x14ac:dyDescent="0.2">
      <c r="A28" s="38"/>
      <c r="B28" s="38"/>
      <c r="C28" s="38"/>
      <c r="D28" s="148"/>
      <c r="E28" s="38"/>
      <c r="F28" s="38"/>
      <c r="G28" s="38"/>
      <c r="H28" s="38"/>
      <c r="I28" s="38"/>
      <c r="L28"/>
      <c r="M28" s="16"/>
    </row>
    <row r="29" spans="1:13" ht="12" customHeight="1" x14ac:dyDescent="0.2">
      <c r="A29" s="655"/>
      <c r="B29" s="38"/>
      <c r="C29" s="38"/>
      <c r="D29" s="148"/>
      <c r="E29" s="38"/>
      <c r="F29" s="38"/>
      <c r="G29" s="38"/>
      <c r="H29" s="38"/>
      <c r="I29" s="38"/>
      <c r="L29"/>
      <c r="M29" s="16"/>
    </row>
    <row r="30" spans="1:13" ht="12" customHeight="1" x14ac:dyDescent="0.2">
      <c r="A30" s="38"/>
      <c r="B30" s="38"/>
      <c r="C30" s="38"/>
      <c r="D30" s="148"/>
      <c r="E30" s="38"/>
      <c r="F30" s="38"/>
      <c r="G30" s="38"/>
      <c r="H30" s="38"/>
      <c r="I30" s="38"/>
      <c r="L30"/>
      <c r="M30" s="16"/>
    </row>
    <row r="31" spans="1:13" ht="12" customHeight="1" x14ac:dyDescent="0.2">
      <c r="A31" s="38"/>
      <c r="B31" s="38"/>
      <c r="C31" s="38"/>
      <c r="D31" s="148"/>
      <c r="E31" s="38"/>
      <c r="F31" s="38"/>
      <c r="G31" s="38"/>
      <c r="H31" s="38"/>
      <c r="I31" s="38"/>
      <c r="L31"/>
      <c r="M31" s="16"/>
    </row>
    <row r="32" spans="1:13" ht="12" customHeight="1" x14ac:dyDescent="0.2">
      <c r="A32" s="38"/>
      <c r="B32" s="38"/>
      <c r="C32" s="38"/>
      <c r="D32" s="148"/>
      <c r="E32" s="38"/>
      <c r="F32" s="38"/>
      <c r="G32" s="38"/>
      <c r="H32" s="38"/>
      <c r="I32" s="38"/>
      <c r="L32"/>
      <c r="M32" s="16"/>
    </row>
    <row r="33" spans="1:13" ht="12" customHeight="1" x14ac:dyDescent="0.2">
      <c r="A33" s="38"/>
      <c r="B33" s="38"/>
      <c r="C33" s="38"/>
      <c r="D33" s="148"/>
      <c r="E33" s="38"/>
      <c r="F33" s="38"/>
      <c r="G33" s="38"/>
      <c r="H33" s="38"/>
      <c r="I33" s="38"/>
      <c r="L33"/>
      <c r="M33" s="16"/>
    </row>
    <row r="34" spans="1:13" ht="12" customHeight="1" x14ac:dyDescent="0.2">
      <c r="A34" s="38"/>
      <c r="B34" s="38"/>
      <c r="C34" s="38"/>
      <c r="D34" s="148"/>
      <c r="E34" s="38"/>
      <c r="F34" s="38"/>
      <c r="G34" s="38"/>
      <c r="H34" s="38"/>
      <c r="I34" s="38"/>
      <c r="L34"/>
      <c r="M34" s="16"/>
    </row>
    <row r="35" spans="1:13" ht="12" customHeight="1" x14ac:dyDescent="0.2">
      <c r="A35" s="38"/>
      <c r="B35" s="38"/>
      <c r="C35" s="38"/>
      <c r="D35" s="148"/>
      <c r="E35" s="38"/>
      <c r="F35" s="38"/>
      <c r="G35" s="38"/>
      <c r="H35" s="38"/>
      <c r="I35" s="38"/>
      <c r="L35"/>
      <c r="M35" s="16"/>
    </row>
    <row r="36" spans="1:13" ht="12" customHeight="1" x14ac:dyDescent="0.2">
      <c r="A36" s="38"/>
      <c r="B36" s="38"/>
      <c r="C36" s="38"/>
      <c r="D36" s="148"/>
      <c r="E36" s="38"/>
      <c r="F36" s="38"/>
      <c r="G36" s="38"/>
      <c r="H36" s="38"/>
      <c r="I36" s="38"/>
      <c r="L36"/>
      <c r="M36" s="16"/>
    </row>
    <row r="37" spans="1:13" ht="12" customHeight="1" x14ac:dyDescent="0.2">
      <c r="A37" s="38"/>
      <c r="B37" s="38"/>
      <c r="C37" s="38"/>
      <c r="D37" s="148"/>
      <c r="E37" s="38"/>
      <c r="F37" s="38"/>
      <c r="G37" s="38"/>
      <c r="H37" s="38"/>
      <c r="I37" s="38"/>
      <c r="M37" s="16"/>
    </row>
    <row r="38" spans="1:13" ht="12" customHeight="1" x14ac:dyDescent="0.2">
      <c r="A38" s="38"/>
      <c r="B38" s="38"/>
      <c r="C38" s="38"/>
      <c r="D38" s="148"/>
      <c r="E38" s="38"/>
      <c r="F38" s="38"/>
      <c r="G38" s="38"/>
      <c r="H38" s="38"/>
      <c r="I38" s="38"/>
    </row>
    <row r="39" spans="1:13" ht="12" customHeight="1" x14ac:dyDescent="0.2">
      <c r="A39" s="38"/>
      <c r="B39" s="38"/>
      <c r="C39" s="38"/>
      <c r="D39" s="148"/>
      <c r="E39" s="38"/>
      <c r="F39" s="38"/>
      <c r="G39" s="38"/>
      <c r="H39" s="38"/>
      <c r="I39" s="38"/>
    </row>
    <row r="40" spans="1:13" ht="12" customHeight="1" x14ac:dyDescent="0.2">
      <c r="A40" s="38"/>
      <c r="B40" s="38"/>
      <c r="C40" s="38"/>
      <c r="D40" s="148"/>
      <c r="E40" s="38"/>
      <c r="F40" s="38"/>
      <c r="G40" s="38"/>
      <c r="H40" s="38"/>
      <c r="I40" s="38"/>
    </row>
    <row r="41" spans="1:13" ht="12" customHeight="1" x14ac:dyDescent="0.2">
      <c r="A41" s="38"/>
      <c r="B41" s="38"/>
      <c r="C41" s="38"/>
      <c r="D41" s="148"/>
      <c r="E41" s="38"/>
      <c r="F41" s="38"/>
      <c r="G41" s="38"/>
      <c r="H41" s="38"/>
      <c r="I41" s="38"/>
    </row>
    <row r="42" spans="1:13" ht="12" customHeight="1" x14ac:dyDescent="0.2">
      <c r="A42" s="38"/>
      <c r="B42" s="38"/>
      <c r="C42" s="38"/>
      <c r="D42" s="148"/>
      <c r="E42" s="38"/>
      <c r="F42" s="38"/>
      <c r="G42" s="38"/>
      <c r="H42" s="38"/>
      <c r="I42" s="38"/>
    </row>
    <row r="43" spans="1:13" ht="12" customHeight="1" x14ac:dyDescent="0.2">
      <c r="A43" s="38"/>
      <c r="B43" s="38"/>
      <c r="C43" s="38"/>
      <c r="D43" s="148"/>
      <c r="E43" s="38"/>
      <c r="F43" s="38"/>
      <c r="G43" s="38"/>
      <c r="H43" s="38"/>
      <c r="I43" s="38"/>
    </row>
    <row r="44" spans="1:13" ht="10.9" customHeight="1" x14ac:dyDescent="0.2">
      <c r="A44" s="38"/>
      <c r="B44" s="38"/>
      <c r="C44" s="38"/>
      <c r="D44" s="148"/>
      <c r="E44" s="38"/>
      <c r="F44" s="38"/>
      <c r="G44" s="38"/>
      <c r="H44" s="38"/>
      <c r="I44" s="38"/>
    </row>
    <row r="45" spans="1:13" x14ac:dyDescent="0.2">
      <c r="A45" s="38"/>
      <c r="B45" s="38"/>
      <c r="C45" s="38"/>
      <c r="D45" s="148"/>
      <c r="E45" s="38"/>
      <c r="F45" s="38"/>
      <c r="G45" s="38"/>
      <c r="H45" s="38"/>
      <c r="I45" s="38"/>
    </row>
    <row r="46" spans="1:13" x14ac:dyDescent="0.2">
      <c r="A46" s="38"/>
      <c r="B46" s="38"/>
      <c r="C46" s="38"/>
      <c r="D46" s="148"/>
      <c r="E46" s="38"/>
      <c r="F46" s="38"/>
      <c r="G46" s="38"/>
      <c r="H46" s="38"/>
      <c r="I46" s="38"/>
    </row>
    <row r="47" spans="1:13" x14ac:dyDescent="0.2">
      <c r="A47" s="38"/>
      <c r="B47" s="38"/>
      <c r="C47" s="38"/>
      <c r="D47" s="148"/>
      <c r="E47" s="38"/>
      <c r="F47" s="38"/>
      <c r="G47" s="38"/>
      <c r="H47" s="38"/>
      <c r="I47" s="38"/>
    </row>
    <row r="48" spans="1:13" x14ac:dyDescent="0.2">
      <c r="A48" s="38"/>
      <c r="B48" s="38"/>
      <c r="C48" s="38"/>
      <c r="D48" s="148"/>
      <c r="E48" s="38"/>
      <c r="F48" s="38"/>
      <c r="G48" s="38"/>
      <c r="H48" s="38"/>
      <c r="I48" s="38"/>
    </row>
    <row r="49" spans="1:9" x14ac:dyDescent="0.2">
      <c r="A49" s="38"/>
      <c r="B49" s="38"/>
      <c r="C49" s="38"/>
      <c r="D49" s="148"/>
      <c r="E49" s="38"/>
      <c r="F49" s="38"/>
      <c r="G49" s="38"/>
      <c r="H49" s="38"/>
      <c r="I49" s="38"/>
    </row>
    <row r="50" spans="1:9" x14ac:dyDescent="0.2">
      <c r="A50" s="38"/>
      <c r="B50" s="38"/>
      <c r="C50" s="38"/>
      <c r="D50" s="148"/>
      <c r="E50" s="38"/>
      <c r="F50" s="38"/>
      <c r="G50" s="38"/>
      <c r="H50" s="38"/>
      <c r="I50" s="38"/>
    </row>
    <row r="51" spans="1:9" x14ac:dyDescent="0.2">
      <c r="A51" s="38"/>
      <c r="B51" s="38"/>
      <c r="C51" s="38"/>
      <c r="D51" s="148"/>
      <c r="E51" s="38"/>
      <c r="F51" s="38"/>
      <c r="G51" s="38"/>
      <c r="H51" s="38"/>
      <c r="I51" s="38"/>
    </row>
    <row r="52" spans="1:9" x14ac:dyDescent="0.2">
      <c r="A52" s="38"/>
      <c r="B52" s="38"/>
      <c r="C52" s="38"/>
      <c r="D52" s="148"/>
      <c r="E52" s="38"/>
      <c r="F52" s="38"/>
      <c r="G52" s="38"/>
      <c r="H52" s="38"/>
      <c r="I52" s="38"/>
    </row>
    <row r="53" spans="1:9" x14ac:dyDescent="0.2">
      <c r="A53" s="38"/>
      <c r="B53" s="38"/>
      <c r="C53" s="38"/>
      <c r="D53" s="148"/>
      <c r="E53" s="38"/>
      <c r="F53" s="38"/>
      <c r="G53" s="38"/>
      <c r="H53" s="38"/>
      <c r="I53" s="38"/>
    </row>
    <row r="54" spans="1:9" x14ac:dyDescent="0.2">
      <c r="A54" s="38"/>
      <c r="B54" s="38"/>
      <c r="C54" s="38"/>
      <c r="D54" s="148"/>
      <c r="E54" s="38"/>
      <c r="F54" s="38"/>
      <c r="G54" s="38"/>
      <c r="H54" s="38"/>
      <c r="I54" s="38"/>
    </row>
    <row r="55" spans="1:9" x14ac:dyDescent="0.2">
      <c r="A55" s="38"/>
      <c r="B55" s="38"/>
      <c r="C55" s="38"/>
      <c r="D55" s="148"/>
      <c r="E55" s="38"/>
      <c r="F55" s="38"/>
      <c r="G55" s="38"/>
      <c r="H55" s="38"/>
      <c r="I55" s="38"/>
    </row>
    <row r="56" spans="1:9" x14ac:dyDescent="0.2">
      <c r="A56" s="38"/>
      <c r="B56" s="38"/>
      <c r="C56" s="38"/>
      <c r="D56" s="148"/>
      <c r="E56" s="38"/>
      <c r="F56" s="38"/>
      <c r="G56" s="38"/>
      <c r="H56" s="38"/>
      <c r="I56" s="38"/>
    </row>
    <row r="57" spans="1:9" x14ac:dyDescent="0.2">
      <c r="A57" s="38"/>
      <c r="B57" s="38"/>
      <c r="C57" s="38"/>
      <c r="D57" s="148"/>
      <c r="E57" s="38"/>
      <c r="F57" s="38"/>
      <c r="G57" s="38"/>
      <c r="H57" s="38"/>
      <c r="I57" s="38"/>
    </row>
    <row r="58" spans="1:9" x14ac:dyDescent="0.2">
      <c r="A58" s="38"/>
      <c r="B58" s="38"/>
      <c r="C58" s="38"/>
      <c r="D58" s="148"/>
      <c r="E58" s="38"/>
      <c r="F58" s="38"/>
      <c r="G58" s="38"/>
      <c r="I58" s="38"/>
    </row>
    <row r="59" spans="1:9" x14ac:dyDescent="0.2">
      <c r="A59" s="815" t="s">
        <v>579</v>
      </c>
      <c r="B59" s="38"/>
      <c r="C59" s="38"/>
      <c r="D59" s="148"/>
      <c r="E59" s="38"/>
      <c r="F59" s="38"/>
      <c r="G59" s="38"/>
      <c r="H59" s="48" t="s">
        <v>311</v>
      </c>
      <c r="I59" s="48"/>
    </row>
    <row r="60" spans="1:9" x14ac:dyDescent="0.2">
      <c r="A60" s="38"/>
      <c r="B60" s="38"/>
      <c r="C60" s="38"/>
      <c r="D60" s="148"/>
      <c r="E60" s="38"/>
      <c r="F60" s="38"/>
      <c r="G60" s="38"/>
      <c r="H60" s="38"/>
      <c r="I60" s="38"/>
    </row>
    <row r="61" spans="1:9" x14ac:dyDescent="0.2">
      <c r="A61" s="38"/>
      <c r="B61" s="38"/>
      <c r="C61" s="38"/>
      <c r="D61" s="148"/>
      <c r="E61" s="38"/>
      <c r="F61" s="38"/>
      <c r="G61" s="38"/>
      <c r="H61" s="38"/>
      <c r="I61" s="38"/>
    </row>
    <row r="62" spans="1:9" x14ac:dyDescent="0.2">
      <c r="A62" s="38"/>
      <c r="B62" s="38"/>
      <c r="C62" s="38"/>
      <c r="D62" s="148"/>
      <c r="E62" s="38"/>
      <c r="F62" s="38"/>
      <c r="G62" s="38"/>
      <c r="H62" s="38"/>
      <c r="I62" s="38"/>
    </row>
    <row r="63" spans="1:9" x14ac:dyDescent="0.2">
      <c r="A63" s="38"/>
      <c r="B63" s="38"/>
      <c r="C63" s="38"/>
      <c r="D63" s="148"/>
      <c r="E63" s="38"/>
      <c r="F63" s="38"/>
      <c r="G63" s="38"/>
      <c r="H63" s="38"/>
      <c r="I63" s="38"/>
    </row>
    <row r="64" spans="1:9" x14ac:dyDescent="0.2">
      <c r="A64" s="38"/>
      <c r="B64" s="38"/>
      <c r="C64" s="38"/>
      <c r="D64" s="148"/>
      <c r="E64" s="38"/>
      <c r="F64" s="38"/>
      <c r="G64" s="38"/>
      <c r="H64" s="38"/>
      <c r="I64" s="38"/>
    </row>
    <row r="65" spans="1:9" x14ac:dyDescent="0.2">
      <c r="A65" s="38"/>
      <c r="B65" s="38"/>
      <c r="C65" s="38"/>
      <c r="D65" s="148"/>
      <c r="E65" s="38"/>
      <c r="F65" s="38"/>
      <c r="G65" s="38"/>
      <c r="H65" s="38"/>
      <c r="I65" s="38"/>
    </row>
    <row r="66" spans="1:9" x14ac:dyDescent="0.2">
      <c r="A66" s="38"/>
      <c r="B66" s="38"/>
      <c r="C66" s="38"/>
      <c r="D66" s="148"/>
      <c r="E66" s="38"/>
      <c r="F66" s="38"/>
      <c r="G66" s="38"/>
      <c r="H66" s="38"/>
      <c r="I66" s="38"/>
    </row>
    <row r="67" spans="1:9" x14ac:dyDescent="0.2">
      <c r="A67" s="38"/>
      <c r="B67" s="38"/>
      <c r="C67" s="38"/>
      <c r="D67" s="148"/>
      <c r="E67" s="38"/>
      <c r="F67" s="38"/>
      <c r="G67" s="38"/>
      <c r="H67" s="38"/>
      <c r="I67" s="38"/>
    </row>
    <row r="68" spans="1:9" x14ac:dyDescent="0.2">
      <c r="A68" s="38"/>
      <c r="B68" s="38"/>
      <c r="C68" s="38"/>
      <c r="D68" s="148"/>
      <c r="E68" s="38"/>
      <c r="F68" s="38"/>
      <c r="G68" s="38"/>
      <c r="H68" s="38"/>
      <c r="I68" s="38"/>
    </row>
    <row r="69" spans="1:9" x14ac:dyDescent="0.2">
      <c r="A69" s="38"/>
      <c r="B69" s="38"/>
      <c r="C69" s="38"/>
      <c r="D69" s="148"/>
      <c r="E69" s="38"/>
      <c r="F69" s="38"/>
      <c r="G69" s="38"/>
      <c r="H69" s="38"/>
      <c r="I69" s="38"/>
    </row>
    <row r="70" spans="1:9" x14ac:dyDescent="0.2">
      <c r="A70" s="38"/>
      <c r="B70" s="38"/>
      <c r="C70" s="38"/>
      <c r="D70" s="148"/>
      <c r="E70" s="38"/>
      <c r="F70" s="38"/>
      <c r="G70" s="38"/>
      <c r="H70" s="38"/>
      <c r="I70" s="38"/>
    </row>
    <row r="71" spans="1:9" x14ac:dyDescent="0.2">
      <c r="A71" s="38"/>
      <c r="B71" s="38"/>
      <c r="C71" s="38"/>
      <c r="D71" s="148"/>
      <c r="E71" s="38"/>
      <c r="F71" s="38"/>
      <c r="G71" s="38"/>
      <c r="H71" s="38"/>
      <c r="I71" s="38"/>
    </row>
    <row r="72" spans="1:9" x14ac:dyDescent="0.2">
      <c r="A72" s="38"/>
      <c r="B72" s="38"/>
      <c r="C72" s="38"/>
      <c r="D72" s="148"/>
      <c r="E72" s="38"/>
      <c r="F72" s="38"/>
      <c r="G72" s="38"/>
      <c r="H72" s="38"/>
      <c r="I72" s="38"/>
    </row>
    <row r="73" spans="1:9" x14ac:dyDescent="0.2">
      <c r="A73" s="38"/>
      <c r="B73" s="38"/>
      <c r="C73" s="38"/>
      <c r="D73" s="148"/>
      <c r="E73" s="38"/>
      <c r="F73" s="38"/>
      <c r="G73" s="38"/>
      <c r="H73" s="38"/>
      <c r="I73" s="38"/>
    </row>
    <row r="74" spans="1:9" x14ac:dyDescent="0.2">
      <c r="A74" s="38"/>
      <c r="B74" s="38"/>
      <c r="C74" s="38"/>
      <c r="D74" s="148"/>
      <c r="E74" s="38"/>
      <c r="F74" s="38"/>
      <c r="G74" s="38"/>
      <c r="H74" s="38"/>
      <c r="I74" s="38"/>
    </row>
    <row r="75" spans="1:9" x14ac:dyDescent="0.2">
      <c r="A75" s="38"/>
      <c r="B75" s="38"/>
      <c r="C75" s="38"/>
      <c r="D75" s="148"/>
      <c r="E75" s="38"/>
      <c r="F75" s="38"/>
      <c r="G75" s="38"/>
      <c r="H75" s="38"/>
      <c r="I75" s="38"/>
    </row>
    <row r="76" spans="1:9" x14ac:dyDescent="0.2">
      <c r="A76" s="38"/>
      <c r="B76" s="38"/>
      <c r="C76" s="38"/>
      <c r="D76" s="148"/>
      <c r="E76" s="38"/>
      <c r="F76" s="38"/>
      <c r="G76" s="38"/>
      <c r="H76" s="38"/>
      <c r="I76" s="38"/>
    </row>
    <row r="77" spans="1:9" x14ac:dyDescent="0.2">
      <c r="A77" s="38"/>
      <c r="B77" s="38"/>
      <c r="C77" s="38"/>
      <c r="D77" s="148"/>
      <c r="E77" s="38"/>
      <c r="F77" s="38"/>
      <c r="G77" s="38"/>
      <c r="H77" s="38"/>
      <c r="I77" s="38"/>
    </row>
    <row r="78" spans="1:9" x14ac:dyDescent="0.2">
      <c r="A78" s="38"/>
      <c r="B78" s="38"/>
      <c r="C78" s="38"/>
      <c r="D78" s="148"/>
      <c r="E78" s="38"/>
      <c r="F78" s="38"/>
      <c r="G78" s="38"/>
      <c r="H78" s="38"/>
      <c r="I78" s="38"/>
    </row>
    <row r="79" spans="1:9" x14ac:dyDescent="0.2">
      <c r="A79" s="38"/>
      <c r="B79" s="38"/>
      <c r="C79" s="38"/>
      <c r="D79" s="148"/>
      <c r="E79" s="38"/>
      <c r="F79" s="38"/>
      <c r="G79" s="38"/>
      <c r="H79" s="38"/>
      <c r="I79" s="38"/>
    </row>
    <row r="80" spans="1:9" x14ac:dyDescent="0.2">
      <c r="A80" s="38"/>
      <c r="B80" s="38"/>
      <c r="C80" s="38"/>
      <c r="D80" s="148"/>
      <c r="E80" s="38"/>
      <c r="F80" s="38"/>
      <c r="G80" s="38"/>
      <c r="H80" s="38"/>
      <c r="I80" s="38"/>
    </row>
    <row r="81" spans="1:9" x14ac:dyDescent="0.2">
      <c r="A81" s="38"/>
      <c r="B81" s="38"/>
      <c r="C81" s="38"/>
      <c r="D81" s="148"/>
      <c r="E81" s="38"/>
      <c r="F81" s="38"/>
      <c r="G81" s="38"/>
      <c r="H81" s="38"/>
      <c r="I81" s="38"/>
    </row>
    <row r="82" spans="1:9" x14ac:dyDescent="0.2">
      <c r="A82" s="38"/>
      <c r="B82" s="38"/>
      <c r="C82" s="38"/>
      <c r="D82" s="148"/>
      <c r="E82" s="38"/>
      <c r="F82" s="38"/>
      <c r="G82" s="38"/>
      <c r="H82" s="38"/>
      <c r="I82" s="38"/>
    </row>
    <row r="83" spans="1:9" x14ac:dyDescent="0.2">
      <c r="A83" s="38"/>
      <c r="B83" s="38"/>
      <c r="C83" s="38"/>
      <c r="D83" s="148"/>
      <c r="E83" s="38"/>
      <c r="F83" s="38"/>
      <c r="G83" s="38"/>
      <c r="H83" s="38"/>
      <c r="I83" s="38"/>
    </row>
    <row r="84" spans="1:9" x14ac:dyDescent="0.2">
      <c r="A84" s="38"/>
      <c r="B84" s="38"/>
      <c r="C84" s="38"/>
      <c r="D84" s="148"/>
      <c r="E84" s="38"/>
      <c r="F84" s="38"/>
      <c r="G84" s="38"/>
      <c r="H84" s="38"/>
      <c r="I84" s="38"/>
    </row>
    <row r="85" spans="1:9" x14ac:dyDescent="0.2">
      <c r="A85" s="38"/>
      <c r="B85" s="38"/>
      <c r="C85" s="38"/>
      <c r="D85" s="148"/>
      <c r="E85" s="38"/>
      <c r="F85" s="38"/>
      <c r="G85" s="38"/>
      <c r="H85" s="38"/>
      <c r="I85" s="38"/>
    </row>
    <row r="86" spans="1:9" x14ac:dyDescent="0.2">
      <c r="A86" s="38"/>
      <c r="B86" s="38"/>
      <c r="C86" s="38"/>
      <c r="D86" s="148"/>
      <c r="E86" s="38"/>
      <c r="F86" s="38"/>
      <c r="G86" s="38"/>
      <c r="H86" s="38"/>
      <c r="I86" s="38"/>
    </row>
    <row r="87" spans="1:9" x14ac:dyDescent="0.2">
      <c r="A87" s="38"/>
      <c r="B87" s="38"/>
      <c r="C87" s="38"/>
      <c r="D87" s="148"/>
      <c r="E87" s="38"/>
      <c r="F87" s="38"/>
      <c r="G87" s="38"/>
      <c r="H87" s="38"/>
      <c r="I87" s="38"/>
    </row>
    <row r="88" spans="1:9" x14ac:dyDescent="0.2">
      <c r="A88" s="38"/>
      <c r="B88" s="38"/>
      <c r="C88" s="38"/>
      <c r="D88" s="148"/>
      <c r="E88" s="38"/>
      <c r="F88" s="38"/>
      <c r="G88" s="38"/>
      <c r="H88" s="38"/>
      <c r="I88" s="38"/>
    </row>
    <row r="89" spans="1:9" x14ac:dyDescent="0.2">
      <c r="A89" s="38"/>
      <c r="B89" s="38"/>
      <c r="C89" s="38"/>
      <c r="D89" s="148"/>
      <c r="E89" s="38"/>
      <c r="F89" s="38"/>
      <c r="G89" s="38"/>
      <c r="H89" s="38"/>
    </row>
    <row r="90" spans="1:9" x14ac:dyDescent="0.2">
      <c r="A90" s="38"/>
      <c r="B90" s="38"/>
      <c r="C90" s="38"/>
      <c r="I90" s="38"/>
    </row>
    <row r="91" spans="1:9" x14ac:dyDescent="0.2">
      <c r="I91" s="48" t="s">
        <v>311</v>
      </c>
    </row>
  </sheetData>
  <phoneticPr fontId="16" type="noConversion"/>
  <hyperlinks>
    <hyperlink ref="H1" location="INHALT!A1" display="INHALT!A1" xr:uid="{7BCC3741-DEAE-414F-B275-671B396D93E6}"/>
  </hyperlinks>
  <printOptions horizontalCentered="1"/>
  <pageMargins left="0.59055118110236227" right="0.39370078740157483" top="0.59055118110236227" bottom="0.59055118110236227" header="0.23622047244094491" footer="0.15748031496062992"/>
  <pageSetup paperSize="9" scale="95" firstPageNumber="64" orientation="portrait" r:id="rId1"/>
  <headerFooter alignWithMargins="0">
    <oddFooter>Seite &amp;P</oddFooter>
  </headerFooter>
  <colBreaks count="1" manualBreakCount="1">
    <brk id="9" max="1048575" man="1"/>
  </colBreak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00B050"/>
  </sheetPr>
  <dimension ref="A1:O88"/>
  <sheetViews>
    <sheetView tabSelected="1" zoomScaleNormal="100" workbookViewId="0">
      <selection activeCell="E65" sqref="E65"/>
    </sheetView>
  </sheetViews>
  <sheetFormatPr baseColWidth="10" defaultRowHeight="12.75" x14ac:dyDescent="0.2"/>
  <cols>
    <col min="1" max="1" width="6.7109375" customWidth="1"/>
    <col min="2" max="2" width="24.42578125" customWidth="1"/>
    <col min="3" max="6" width="7.140625" bestFit="1" customWidth="1"/>
    <col min="7" max="7" width="7.140625" customWidth="1"/>
    <col min="8" max="13" width="7.140625" bestFit="1" customWidth="1"/>
    <col min="14" max="14" width="7.7109375" bestFit="1" customWidth="1"/>
    <col min="15" max="15" width="6.42578125" customWidth="1"/>
  </cols>
  <sheetData>
    <row r="1" spans="1:15" x14ac:dyDescent="0.2">
      <c r="A1" s="809">
        <v>45473</v>
      </c>
      <c r="B1" s="36"/>
      <c r="C1" s="36"/>
      <c r="D1" s="36"/>
      <c r="E1" s="36"/>
      <c r="F1" s="36"/>
      <c r="G1" s="36"/>
      <c r="H1" s="36"/>
      <c r="I1" s="36"/>
      <c r="J1" s="36"/>
      <c r="K1" s="36"/>
      <c r="L1" s="36"/>
      <c r="M1" s="36"/>
      <c r="N1" s="36"/>
      <c r="O1" s="820" t="s">
        <v>429</v>
      </c>
    </row>
    <row r="2" spans="1:15" ht="16.5" x14ac:dyDescent="0.25">
      <c r="A2" s="1012" t="s">
        <v>369</v>
      </c>
      <c r="B2" s="36"/>
      <c r="C2" s="36"/>
      <c r="D2" s="36"/>
      <c r="E2" s="36"/>
      <c r="F2" s="36"/>
      <c r="G2" s="36"/>
      <c r="H2" s="36"/>
      <c r="I2" s="36"/>
      <c r="J2" s="36"/>
      <c r="K2" s="36"/>
      <c r="L2" s="36"/>
      <c r="M2" s="36"/>
      <c r="N2" s="36"/>
      <c r="O2" s="36"/>
    </row>
    <row r="3" spans="1:15" x14ac:dyDescent="0.2">
      <c r="A3" s="38" t="s">
        <v>182</v>
      </c>
      <c r="B3" s="36"/>
      <c r="C3" s="36"/>
      <c r="D3" s="36"/>
      <c r="E3" s="36"/>
      <c r="F3" s="36"/>
      <c r="G3" s="36"/>
      <c r="H3" s="36"/>
      <c r="I3" s="36"/>
      <c r="J3" s="36"/>
      <c r="K3" s="36"/>
      <c r="L3" s="36"/>
      <c r="M3" s="36"/>
      <c r="N3" s="36"/>
      <c r="O3" s="48" t="s">
        <v>428</v>
      </c>
    </row>
    <row r="4" spans="1:15" x14ac:dyDescent="0.2">
      <c r="A4" s="36"/>
      <c r="B4" s="36"/>
      <c r="C4" s="36"/>
      <c r="D4" s="36"/>
      <c r="E4" s="36"/>
      <c r="F4" s="36"/>
      <c r="G4" s="36"/>
      <c r="H4" s="36"/>
      <c r="I4" s="36"/>
      <c r="J4" s="36"/>
      <c r="K4" s="36"/>
      <c r="L4" s="36"/>
      <c r="M4" s="36"/>
      <c r="N4" s="36"/>
      <c r="O4" s="36"/>
    </row>
    <row r="5" spans="1:15" ht="31.5" customHeight="1" x14ac:dyDescent="0.2">
      <c r="A5" s="701" t="s">
        <v>186</v>
      </c>
      <c r="B5" s="701" t="s">
        <v>165</v>
      </c>
      <c r="C5" s="112">
        <v>2014</v>
      </c>
      <c r="D5" s="112">
        <v>2015</v>
      </c>
      <c r="E5" s="112">
        <v>2016</v>
      </c>
      <c r="F5" s="112">
        <v>2017</v>
      </c>
      <c r="G5" s="112">
        <v>2018</v>
      </c>
      <c r="H5" s="112">
        <v>2019</v>
      </c>
      <c r="I5" s="112">
        <v>2020</v>
      </c>
      <c r="J5" s="112">
        <v>2021</v>
      </c>
      <c r="K5" s="112">
        <v>2022</v>
      </c>
      <c r="L5" s="112">
        <v>2023</v>
      </c>
      <c r="M5" s="727">
        <v>2024</v>
      </c>
      <c r="N5" s="981" t="s">
        <v>580</v>
      </c>
      <c r="O5" s="982"/>
    </row>
    <row r="6" spans="1:15" ht="11.25" customHeight="1" x14ac:dyDescent="0.2">
      <c r="A6" s="702"/>
      <c r="B6" s="702"/>
      <c r="C6" s="652" t="s">
        <v>207</v>
      </c>
      <c r="D6" s="652" t="s">
        <v>207</v>
      </c>
      <c r="E6" s="652" t="s">
        <v>207</v>
      </c>
      <c r="F6" s="652" t="s">
        <v>207</v>
      </c>
      <c r="G6" s="652" t="s">
        <v>207</v>
      </c>
      <c r="H6" s="652" t="s">
        <v>207</v>
      </c>
      <c r="I6" s="652" t="s">
        <v>207</v>
      </c>
      <c r="J6" s="652" t="s">
        <v>207</v>
      </c>
      <c r="K6" s="652" t="s">
        <v>207</v>
      </c>
      <c r="L6" s="652" t="s">
        <v>207</v>
      </c>
      <c r="M6" s="652" t="s">
        <v>207</v>
      </c>
      <c r="N6" s="652" t="s">
        <v>370</v>
      </c>
      <c r="O6" s="709" t="s">
        <v>206</v>
      </c>
    </row>
    <row r="7" spans="1:15" x14ac:dyDescent="0.2">
      <c r="A7" s="36"/>
      <c r="B7" s="36"/>
      <c r="C7" s="36"/>
      <c r="D7" s="36"/>
      <c r="E7" s="36"/>
      <c r="F7" s="36"/>
      <c r="G7" s="36"/>
      <c r="H7" s="36"/>
      <c r="I7" s="36"/>
      <c r="J7" s="36"/>
      <c r="K7" s="36"/>
      <c r="L7" s="36"/>
      <c r="M7" s="36"/>
      <c r="N7" s="36"/>
      <c r="O7" s="36"/>
    </row>
    <row r="8" spans="1:15" x14ac:dyDescent="0.2">
      <c r="A8" s="66">
        <v>1</v>
      </c>
      <c r="B8" s="67" t="s">
        <v>1</v>
      </c>
      <c r="C8" s="1006">
        <v>6090</v>
      </c>
      <c r="D8" s="1006">
        <v>6565</v>
      </c>
      <c r="E8" s="1006">
        <v>6995</v>
      </c>
      <c r="F8" s="1006">
        <v>7085</v>
      </c>
      <c r="G8" s="1006">
        <v>7270</v>
      </c>
      <c r="H8" s="1006">
        <v>7360</v>
      </c>
      <c r="I8" s="1006">
        <v>7265</v>
      </c>
      <c r="J8" s="1006">
        <v>7300</v>
      </c>
      <c r="K8" s="1006">
        <v>7405</v>
      </c>
      <c r="L8" s="1006">
        <v>7610</v>
      </c>
      <c r="M8" s="1006">
        <v>7590</v>
      </c>
      <c r="N8" s="547">
        <v>1500</v>
      </c>
      <c r="O8" s="707">
        <v>24.630541871921181</v>
      </c>
    </row>
    <row r="9" spans="1:15" x14ac:dyDescent="0.2">
      <c r="A9" s="66">
        <v>2</v>
      </c>
      <c r="B9" s="67" t="s">
        <v>5</v>
      </c>
      <c r="C9" s="1006">
        <v>6985</v>
      </c>
      <c r="D9" s="1006">
        <v>7330</v>
      </c>
      <c r="E9" s="1006">
        <v>7545</v>
      </c>
      <c r="F9" s="1006">
        <v>7490</v>
      </c>
      <c r="G9" s="1006">
        <v>7530</v>
      </c>
      <c r="H9" s="1006">
        <v>7790</v>
      </c>
      <c r="I9" s="1006">
        <v>7570</v>
      </c>
      <c r="J9" s="1006">
        <v>7480</v>
      </c>
      <c r="K9" s="1006">
        <v>7645</v>
      </c>
      <c r="L9" s="1006">
        <v>7940</v>
      </c>
      <c r="M9" s="1006">
        <v>7940</v>
      </c>
      <c r="N9" s="547">
        <v>955</v>
      </c>
      <c r="O9" s="707">
        <v>13.672154617036506</v>
      </c>
    </row>
    <row r="10" spans="1:15" x14ac:dyDescent="0.2">
      <c r="A10" s="66">
        <v>3</v>
      </c>
      <c r="B10" s="67" t="s">
        <v>9</v>
      </c>
      <c r="C10" s="1006">
        <v>8100</v>
      </c>
      <c r="D10" s="1006">
        <v>8605</v>
      </c>
      <c r="E10" s="1006">
        <v>8910</v>
      </c>
      <c r="F10" s="1006">
        <v>9020</v>
      </c>
      <c r="G10" s="1006">
        <v>9215</v>
      </c>
      <c r="H10" s="1006">
        <v>9375</v>
      </c>
      <c r="I10" s="1006">
        <v>9405</v>
      </c>
      <c r="J10" s="1006">
        <v>9520</v>
      </c>
      <c r="K10" s="1006">
        <v>9640</v>
      </c>
      <c r="L10" s="1006">
        <v>9855</v>
      </c>
      <c r="M10" s="1006">
        <v>9885</v>
      </c>
      <c r="N10" s="547">
        <v>1785</v>
      </c>
      <c r="O10" s="707">
        <v>22.037037037037038</v>
      </c>
    </row>
    <row r="11" spans="1:15" x14ac:dyDescent="0.2">
      <c r="A11" s="66">
        <v>4</v>
      </c>
      <c r="B11" s="67" t="s">
        <v>2</v>
      </c>
      <c r="C11" s="1006">
        <v>6470</v>
      </c>
      <c r="D11" s="1006">
        <v>6890</v>
      </c>
      <c r="E11" s="1006">
        <v>7445</v>
      </c>
      <c r="F11" s="1006">
        <v>7695</v>
      </c>
      <c r="G11" s="1006">
        <v>7995</v>
      </c>
      <c r="H11" s="1006">
        <v>8170</v>
      </c>
      <c r="I11" s="1006">
        <v>8070</v>
      </c>
      <c r="J11" s="1006">
        <v>8195</v>
      </c>
      <c r="K11" s="1006">
        <v>8335</v>
      </c>
      <c r="L11" s="1006">
        <v>8400</v>
      </c>
      <c r="M11" s="1006">
        <v>8620</v>
      </c>
      <c r="N11" s="547">
        <v>2150</v>
      </c>
      <c r="O11" s="707">
        <v>33.23029366306028</v>
      </c>
    </row>
    <row r="12" spans="1:15" x14ac:dyDescent="0.2">
      <c r="A12" s="66">
        <v>5</v>
      </c>
      <c r="B12" s="67" t="s">
        <v>6</v>
      </c>
      <c r="C12" s="1006">
        <v>4160</v>
      </c>
      <c r="D12" s="1006">
        <v>4310</v>
      </c>
      <c r="E12" s="1006">
        <v>4455</v>
      </c>
      <c r="F12" s="1006">
        <v>4470</v>
      </c>
      <c r="G12" s="1006">
        <v>4540</v>
      </c>
      <c r="H12" s="1006">
        <v>4575</v>
      </c>
      <c r="I12" s="1006">
        <v>4590</v>
      </c>
      <c r="J12" s="1006">
        <v>4565</v>
      </c>
      <c r="K12" s="1006">
        <v>4650</v>
      </c>
      <c r="L12" s="1006">
        <v>4770</v>
      </c>
      <c r="M12" s="1006">
        <v>4725</v>
      </c>
      <c r="N12" s="547">
        <v>565</v>
      </c>
      <c r="O12" s="707">
        <v>13.581730769230768</v>
      </c>
    </row>
    <row r="13" spans="1:15" x14ac:dyDescent="0.2">
      <c r="A13" s="66">
        <v>6</v>
      </c>
      <c r="B13" s="67" t="s">
        <v>10</v>
      </c>
      <c r="C13" s="1006">
        <v>2795</v>
      </c>
      <c r="D13" s="1006">
        <v>2845</v>
      </c>
      <c r="E13" s="1006">
        <v>2955</v>
      </c>
      <c r="F13" s="1006">
        <v>3005</v>
      </c>
      <c r="G13" s="1006">
        <v>3070</v>
      </c>
      <c r="H13" s="1006">
        <v>3130</v>
      </c>
      <c r="I13" s="1006">
        <v>3160</v>
      </c>
      <c r="J13" s="1006">
        <v>3200</v>
      </c>
      <c r="K13" s="1006">
        <v>3180</v>
      </c>
      <c r="L13" s="1006">
        <v>3220</v>
      </c>
      <c r="M13" s="1006">
        <v>3180</v>
      </c>
      <c r="N13" s="547">
        <v>385</v>
      </c>
      <c r="O13" s="707">
        <v>13.774597495527727</v>
      </c>
    </row>
    <row r="14" spans="1:15" x14ac:dyDescent="0.2">
      <c r="A14" s="66">
        <v>7</v>
      </c>
      <c r="B14" s="67" t="s">
        <v>3</v>
      </c>
      <c r="C14" s="1006">
        <v>2040</v>
      </c>
      <c r="D14" s="1006">
        <v>2085</v>
      </c>
      <c r="E14" s="1006">
        <v>2165</v>
      </c>
      <c r="F14" s="1006">
        <v>2165</v>
      </c>
      <c r="G14" s="1006">
        <v>2200</v>
      </c>
      <c r="H14" s="1006">
        <v>2190</v>
      </c>
      <c r="I14" s="1006">
        <v>2175</v>
      </c>
      <c r="J14" s="1006">
        <v>2185</v>
      </c>
      <c r="K14" s="1006">
        <v>2260</v>
      </c>
      <c r="L14" s="1006">
        <v>2280</v>
      </c>
      <c r="M14" s="1006">
        <v>2200</v>
      </c>
      <c r="N14" s="547">
        <v>160</v>
      </c>
      <c r="O14" s="707">
        <v>7.8431372549019605</v>
      </c>
    </row>
    <row r="15" spans="1:15" x14ac:dyDescent="0.2">
      <c r="A15" s="66">
        <v>8</v>
      </c>
      <c r="B15" s="67" t="s">
        <v>4</v>
      </c>
      <c r="C15" s="1006">
        <v>2200</v>
      </c>
      <c r="D15" s="1006">
        <v>2245</v>
      </c>
      <c r="E15" s="1006">
        <v>2265</v>
      </c>
      <c r="F15" s="1006">
        <v>2330</v>
      </c>
      <c r="G15" s="1006">
        <v>2350</v>
      </c>
      <c r="H15" s="1006">
        <v>2390</v>
      </c>
      <c r="I15" s="1006">
        <v>2345</v>
      </c>
      <c r="J15" s="1006">
        <v>2475</v>
      </c>
      <c r="K15" s="1006">
        <v>2505</v>
      </c>
      <c r="L15" s="1006">
        <v>2510</v>
      </c>
      <c r="M15" s="1006">
        <v>2530</v>
      </c>
      <c r="N15" s="547">
        <v>330</v>
      </c>
      <c r="O15" s="707">
        <v>15</v>
      </c>
    </row>
    <row r="16" spans="1:15" x14ac:dyDescent="0.2">
      <c r="A16" s="66">
        <v>9</v>
      </c>
      <c r="B16" s="67" t="s">
        <v>7</v>
      </c>
      <c r="C16" s="1006">
        <v>2120</v>
      </c>
      <c r="D16" s="1006">
        <v>2215</v>
      </c>
      <c r="E16" s="1006">
        <v>2300</v>
      </c>
      <c r="F16" s="1006">
        <v>2340</v>
      </c>
      <c r="G16" s="1006">
        <v>2395</v>
      </c>
      <c r="H16" s="1006">
        <v>2450</v>
      </c>
      <c r="I16" s="1006">
        <v>2450</v>
      </c>
      <c r="J16" s="1006">
        <v>2475</v>
      </c>
      <c r="K16" s="1006">
        <v>2525</v>
      </c>
      <c r="L16" s="1006">
        <v>2535</v>
      </c>
      <c r="M16" s="1006">
        <v>2525</v>
      </c>
      <c r="N16" s="547">
        <v>405</v>
      </c>
      <c r="O16" s="707">
        <v>19.10377358490566</v>
      </c>
    </row>
    <row r="17" spans="1:15" x14ac:dyDescent="0.2">
      <c r="A17" s="66">
        <v>10</v>
      </c>
      <c r="B17" s="67" t="s">
        <v>8</v>
      </c>
      <c r="C17" s="1006">
        <v>3590</v>
      </c>
      <c r="D17" s="1006">
        <v>3650</v>
      </c>
      <c r="E17" s="1006">
        <v>3755</v>
      </c>
      <c r="F17" s="1006">
        <v>3915</v>
      </c>
      <c r="G17" s="1006">
        <v>4045</v>
      </c>
      <c r="H17" s="1006">
        <v>4110</v>
      </c>
      <c r="I17" s="1006">
        <v>4080</v>
      </c>
      <c r="J17" s="1006">
        <v>4120</v>
      </c>
      <c r="K17" s="1006">
        <v>4105</v>
      </c>
      <c r="L17" s="1006">
        <v>4200</v>
      </c>
      <c r="M17" s="1006">
        <v>4175</v>
      </c>
      <c r="N17" s="547">
        <v>585</v>
      </c>
      <c r="O17" s="707">
        <v>16.295264623955433</v>
      </c>
    </row>
    <row r="18" spans="1:15" x14ac:dyDescent="0.2">
      <c r="A18" s="66">
        <v>11</v>
      </c>
      <c r="B18" s="67" t="s">
        <v>110</v>
      </c>
      <c r="C18" s="1006">
        <v>4445</v>
      </c>
      <c r="D18" s="1006">
        <v>4580</v>
      </c>
      <c r="E18" s="1006">
        <v>4915</v>
      </c>
      <c r="F18" s="1006">
        <v>4885</v>
      </c>
      <c r="G18" s="1006">
        <v>5075</v>
      </c>
      <c r="H18" s="1006">
        <v>5175</v>
      </c>
      <c r="I18" s="1006">
        <v>5170</v>
      </c>
      <c r="J18" s="1006">
        <v>5250</v>
      </c>
      <c r="K18" s="1006">
        <v>5330</v>
      </c>
      <c r="L18" s="1006">
        <v>5325</v>
      </c>
      <c r="M18" s="1006">
        <v>5340</v>
      </c>
      <c r="N18" s="547">
        <v>895</v>
      </c>
      <c r="O18" s="707">
        <v>20.134983127109109</v>
      </c>
    </row>
    <row r="19" spans="1:15" x14ac:dyDescent="0.2">
      <c r="A19" s="66">
        <v>12</v>
      </c>
      <c r="B19" s="67" t="s">
        <v>158</v>
      </c>
      <c r="C19" s="1006">
        <v>5795</v>
      </c>
      <c r="D19" s="1006">
        <v>6015</v>
      </c>
      <c r="E19" s="1006">
        <v>6245</v>
      </c>
      <c r="F19" s="1006">
        <v>6310</v>
      </c>
      <c r="G19" s="1006">
        <v>6440</v>
      </c>
      <c r="H19" s="1006">
        <v>6520</v>
      </c>
      <c r="I19" s="1006">
        <v>6490</v>
      </c>
      <c r="J19" s="1006">
        <v>6465</v>
      </c>
      <c r="K19" s="1006">
        <v>6440</v>
      </c>
      <c r="L19" s="1006">
        <v>6455</v>
      </c>
      <c r="M19" s="1006">
        <v>6490</v>
      </c>
      <c r="N19" s="547">
        <v>695</v>
      </c>
      <c r="O19" s="707">
        <v>11.993097497842967</v>
      </c>
    </row>
    <row r="20" spans="1:15" x14ac:dyDescent="0.2">
      <c r="A20" s="488" t="s">
        <v>456</v>
      </c>
      <c r="B20" s="67" t="s">
        <v>155</v>
      </c>
      <c r="C20" s="1006">
        <v>95</v>
      </c>
      <c r="D20" s="1006">
        <v>90</v>
      </c>
      <c r="E20" s="1006">
        <v>80</v>
      </c>
      <c r="F20" s="1006">
        <v>75</v>
      </c>
      <c r="G20" s="1006">
        <v>65</v>
      </c>
      <c r="H20" s="1006">
        <v>55</v>
      </c>
      <c r="I20" s="1006">
        <v>55</v>
      </c>
      <c r="J20" s="1006">
        <v>95</v>
      </c>
      <c r="K20" s="1006">
        <v>150</v>
      </c>
      <c r="L20" s="1006">
        <v>175</v>
      </c>
      <c r="M20" s="1006">
        <v>30</v>
      </c>
      <c r="N20" s="547"/>
      <c r="O20" s="707"/>
    </row>
    <row r="21" spans="1:15" x14ac:dyDescent="0.2">
      <c r="A21" s="488"/>
      <c r="B21" s="67"/>
      <c r="C21" s="1007"/>
      <c r="D21" s="1007"/>
      <c r="E21" s="1007"/>
      <c r="F21" s="1007"/>
      <c r="G21" s="1007"/>
      <c r="H21" s="1007"/>
      <c r="I21" s="1007"/>
      <c r="J21" s="1007"/>
      <c r="K21" s="1007"/>
      <c r="L21" s="1007"/>
      <c r="M21" s="1007"/>
      <c r="N21" s="673"/>
      <c r="O21" s="707"/>
    </row>
    <row r="22" spans="1:15" x14ac:dyDescent="0.2">
      <c r="A22" s="68"/>
      <c r="B22" s="197" t="s">
        <v>18</v>
      </c>
      <c r="C22" s="1008">
        <v>54880</v>
      </c>
      <c r="D22" s="1008">
        <v>57420</v>
      </c>
      <c r="E22" s="1008">
        <v>60015</v>
      </c>
      <c r="F22" s="1008">
        <v>60790</v>
      </c>
      <c r="G22" s="1008">
        <v>62185</v>
      </c>
      <c r="H22" s="1008">
        <v>63290</v>
      </c>
      <c r="I22" s="1008">
        <v>62820</v>
      </c>
      <c r="J22" s="1008">
        <v>63325</v>
      </c>
      <c r="K22" s="1008">
        <v>64175</v>
      </c>
      <c r="L22" s="1008">
        <v>65285</v>
      </c>
      <c r="M22" s="1008">
        <v>65230</v>
      </c>
      <c r="N22" s="700">
        <v>10350</v>
      </c>
      <c r="O22" s="714">
        <v>18.859329446064141</v>
      </c>
    </row>
    <row r="23" spans="1:15" x14ac:dyDescent="0.2">
      <c r="A23" s="53"/>
      <c r="B23" s="53"/>
      <c r="C23" s="53"/>
      <c r="D23" s="53"/>
      <c r="E23" s="53"/>
      <c r="F23" s="53"/>
      <c r="G23" s="53"/>
      <c r="H23" s="53"/>
      <c r="I23" s="53"/>
      <c r="J23" s="53"/>
      <c r="K23" s="53"/>
      <c r="L23" s="53"/>
      <c r="M23" s="53"/>
      <c r="N23" s="53"/>
      <c r="O23" s="53"/>
    </row>
    <row r="24" spans="1:15" x14ac:dyDescent="0.2">
      <c r="A24" s="47" t="s">
        <v>284</v>
      </c>
      <c r="B24" s="38"/>
      <c r="C24" s="38"/>
      <c r="D24" s="38"/>
      <c r="E24" s="38"/>
      <c r="F24" s="38"/>
      <c r="G24" s="38"/>
      <c r="H24" s="38"/>
      <c r="I24" s="38"/>
      <c r="J24" s="38"/>
      <c r="K24" s="38"/>
      <c r="L24" s="38"/>
      <c r="M24" s="38"/>
      <c r="N24" s="38"/>
      <c r="O24" s="48" t="s">
        <v>225</v>
      </c>
    </row>
    <row r="25" spans="1:15" x14ac:dyDescent="0.2">
      <c r="A25" s="815" t="s">
        <v>581</v>
      </c>
      <c r="B25" s="36"/>
      <c r="C25" s="36"/>
      <c r="D25" s="36"/>
      <c r="E25" s="36"/>
      <c r="F25" s="36"/>
      <c r="G25" s="36"/>
      <c r="H25" s="36"/>
      <c r="I25" s="36"/>
      <c r="J25" s="36"/>
      <c r="K25" s="36"/>
      <c r="L25" s="36"/>
      <c r="M25" s="36"/>
      <c r="N25" s="36"/>
      <c r="O25" s="36"/>
    </row>
    <row r="26" spans="1:15" x14ac:dyDescent="0.2">
      <c r="A26" s="36"/>
      <c r="B26" s="36"/>
      <c r="C26" s="36"/>
      <c r="D26" s="36"/>
      <c r="E26" s="36"/>
      <c r="F26" s="36"/>
      <c r="G26" s="36"/>
      <c r="H26" s="36"/>
      <c r="I26" s="36"/>
      <c r="J26" s="36"/>
      <c r="K26" s="36"/>
      <c r="L26" s="36"/>
      <c r="M26" s="36"/>
      <c r="N26" s="36"/>
      <c r="O26" s="36"/>
    </row>
    <row r="27" spans="1:15" x14ac:dyDescent="0.2">
      <c r="A27" s="36"/>
      <c r="B27" s="36"/>
      <c r="C27" s="36"/>
      <c r="D27" s="36"/>
      <c r="E27" s="36"/>
      <c r="F27" s="36"/>
      <c r="G27" s="36"/>
      <c r="H27" s="36"/>
      <c r="I27" s="36"/>
      <c r="J27" s="36"/>
      <c r="K27" s="36"/>
      <c r="L27" s="36"/>
      <c r="M27" s="36"/>
      <c r="N27" s="36"/>
      <c r="O27" s="36"/>
    </row>
    <row r="28" spans="1:15" x14ac:dyDescent="0.2">
      <c r="A28" s="36"/>
      <c r="B28" s="36"/>
      <c r="C28" s="36"/>
      <c r="D28" s="36"/>
      <c r="E28" s="36"/>
      <c r="F28" s="36"/>
      <c r="G28" s="36"/>
      <c r="H28" s="36"/>
      <c r="I28" s="36"/>
      <c r="J28" s="36"/>
      <c r="K28" s="36"/>
      <c r="L28" s="36"/>
      <c r="M28" s="36"/>
      <c r="N28" s="36"/>
      <c r="O28" s="36"/>
    </row>
    <row r="29" spans="1:15" x14ac:dyDescent="0.2">
      <c r="A29" s="36"/>
      <c r="B29" s="36"/>
      <c r="C29" s="36"/>
      <c r="D29" s="36"/>
      <c r="E29" s="36"/>
      <c r="F29" s="36"/>
      <c r="G29" s="36"/>
      <c r="H29" s="36"/>
      <c r="I29" s="36"/>
      <c r="J29" s="36"/>
      <c r="K29" s="36"/>
      <c r="L29" s="36"/>
      <c r="M29" s="36"/>
      <c r="N29" s="36"/>
      <c r="O29" s="36"/>
    </row>
    <row r="30" spans="1:15" x14ac:dyDescent="0.2">
      <c r="A30" s="36"/>
      <c r="B30" s="36"/>
      <c r="C30" s="36"/>
      <c r="D30" s="36"/>
      <c r="E30" s="36"/>
      <c r="F30" s="36"/>
      <c r="G30" s="36"/>
      <c r="H30" s="36"/>
      <c r="I30" s="36"/>
      <c r="J30" s="36"/>
      <c r="K30" s="36"/>
      <c r="L30" s="36"/>
      <c r="M30" s="36"/>
      <c r="N30" s="36"/>
      <c r="O30" s="36"/>
    </row>
    <row r="31" spans="1:15" x14ac:dyDescent="0.2">
      <c r="A31" s="36"/>
      <c r="B31" s="36"/>
      <c r="C31" s="36"/>
      <c r="D31" s="36"/>
      <c r="E31" s="36"/>
      <c r="F31" s="36"/>
      <c r="G31" s="36"/>
      <c r="H31" s="36"/>
      <c r="I31" s="36"/>
      <c r="J31" s="36"/>
      <c r="K31" s="36"/>
      <c r="L31" s="36"/>
      <c r="M31" s="36"/>
      <c r="N31" s="36"/>
      <c r="O31" s="36"/>
    </row>
    <row r="32" spans="1:15" x14ac:dyDescent="0.2">
      <c r="A32" s="36"/>
      <c r="B32" s="36"/>
      <c r="C32" s="36"/>
      <c r="D32" s="36"/>
      <c r="E32" s="36"/>
      <c r="F32" s="36"/>
      <c r="G32" s="36"/>
      <c r="H32" s="36"/>
      <c r="I32" s="36"/>
      <c r="J32" s="36"/>
      <c r="K32" s="36"/>
      <c r="L32" s="36"/>
      <c r="M32" s="36"/>
      <c r="N32" s="36"/>
      <c r="O32" s="36"/>
    </row>
    <row r="33" spans="1:15" x14ac:dyDescent="0.2">
      <c r="A33" s="36"/>
      <c r="B33" s="36"/>
      <c r="C33" s="36"/>
      <c r="D33" s="36"/>
      <c r="E33" s="36"/>
      <c r="F33" s="36"/>
      <c r="G33" s="36"/>
      <c r="H33" s="36"/>
      <c r="I33" s="36"/>
      <c r="J33" s="36"/>
      <c r="K33" s="36"/>
      <c r="L33" s="36"/>
      <c r="M33" s="36"/>
      <c r="N33" s="36"/>
      <c r="O33" s="36"/>
    </row>
    <row r="34" spans="1:15" x14ac:dyDescent="0.2">
      <c r="A34" s="36"/>
      <c r="B34" s="36"/>
      <c r="C34" s="36"/>
      <c r="D34" s="36"/>
      <c r="E34" s="36"/>
      <c r="F34" s="36"/>
      <c r="G34" s="36"/>
      <c r="H34" s="36"/>
      <c r="I34" s="36"/>
      <c r="J34" s="36"/>
      <c r="K34" s="36"/>
      <c r="L34" s="36"/>
      <c r="M34" s="36"/>
      <c r="N34" s="36"/>
      <c r="O34" s="36"/>
    </row>
    <row r="35" spans="1:15" x14ac:dyDescent="0.2">
      <c r="A35" s="36"/>
      <c r="B35" s="36"/>
      <c r="C35" s="36"/>
      <c r="D35" s="36"/>
      <c r="E35" s="36"/>
      <c r="F35" s="36"/>
      <c r="G35" s="36"/>
      <c r="H35" s="36"/>
      <c r="I35" s="36"/>
      <c r="J35" s="36"/>
      <c r="K35" s="36"/>
      <c r="L35" s="36"/>
      <c r="M35" s="36"/>
      <c r="N35" s="36"/>
      <c r="O35" s="36"/>
    </row>
    <row r="36" spans="1:15" x14ac:dyDescent="0.2">
      <c r="A36" s="36"/>
      <c r="B36" s="36"/>
      <c r="C36" s="36"/>
      <c r="D36" s="36"/>
      <c r="E36" s="36"/>
      <c r="F36" s="36"/>
      <c r="G36" s="36"/>
      <c r="H36" s="36"/>
      <c r="I36" s="36"/>
      <c r="J36" s="36"/>
      <c r="K36" s="36"/>
      <c r="L36" s="36"/>
      <c r="M36" s="36"/>
      <c r="N36" s="36"/>
      <c r="O36" s="36"/>
    </row>
    <row r="37" spans="1:15" x14ac:dyDescent="0.2">
      <c r="A37" s="36"/>
      <c r="B37" s="36"/>
      <c r="C37" s="36"/>
      <c r="D37" s="36"/>
      <c r="E37" s="36"/>
      <c r="F37" s="36"/>
      <c r="G37" s="36"/>
      <c r="H37" s="36"/>
      <c r="I37" s="36"/>
      <c r="J37" s="36"/>
      <c r="K37" s="36"/>
      <c r="L37" s="36"/>
      <c r="M37" s="36"/>
      <c r="N37" s="36"/>
      <c r="O37" s="36"/>
    </row>
    <row r="38" spans="1:15" x14ac:dyDescent="0.2">
      <c r="A38" s="36"/>
      <c r="B38" s="36"/>
      <c r="C38" s="36"/>
      <c r="D38" s="36"/>
      <c r="E38" s="36"/>
      <c r="F38" s="36"/>
      <c r="G38" s="36"/>
      <c r="H38" s="36"/>
      <c r="I38" s="36"/>
      <c r="J38" s="36"/>
      <c r="K38" s="36"/>
      <c r="L38" s="36"/>
      <c r="M38" s="36"/>
      <c r="N38" s="36"/>
      <c r="O38" s="36"/>
    </row>
    <row r="39" spans="1:15" x14ac:dyDescent="0.2">
      <c r="A39" s="36"/>
      <c r="B39" s="36"/>
      <c r="C39" s="36"/>
      <c r="D39" s="36"/>
      <c r="E39" s="36"/>
      <c r="F39" s="36"/>
      <c r="G39" s="36"/>
      <c r="H39" s="36"/>
      <c r="I39" s="36"/>
      <c r="J39" s="36"/>
      <c r="K39" s="36"/>
      <c r="L39" s="36"/>
      <c r="M39" s="36"/>
      <c r="N39" s="36"/>
      <c r="O39" s="36"/>
    </row>
    <row r="40" spans="1:15" x14ac:dyDescent="0.2">
      <c r="A40" s="36"/>
      <c r="B40" s="36"/>
      <c r="C40" s="36"/>
      <c r="D40" s="36"/>
      <c r="E40" s="36"/>
      <c r="F40" s="36"/>
      <c r="G40" s="36"/>
      <c r="H40" s="36"/>
      <c r="I40" s="36"/>
      <c r="J40" s="36"/>
      <c r="K40" s="36"/>
      <c r="L40" s="36"/>
      <c r="M40" s="36"/>
      <c r="N40" s="36"/>
      <c r="O40" s="36"/>
    </row>
    <row r="41" spans="1:15" x14ac:dyDescent="0.2">
      <c r="A41" s="36"/>
      <c r="B41" s="36"/>
      <c r="C41" s="36"/>
      <c r="D41" s="36"/>
      <c r="E41" s="36"/>
      <c r="F41" s="36"/>
      <c r="G41" s="36"/>
      <c r="H41" s="36"/>
      <c r="I41" s="36"/>
      <c r="J41" s="36"/>
      <c r="K41" s="36"/>
      <c r="L41" s="36"/>
      <c r="M41" s="36"/>
      <c r="N41" s="36"/>
      <c r="O41" s="36"/>
    </row>
    <row r="42" spans="1:15" x14ac:dyDescent="0.2">
      <c r="A42" s="36"/>
      <c r="B42" s="36"/>
      <c r="C42" s="36"/>
      <c r="D42" s="36"/>
      <c r="E42" s="36"/>
      <c r="F42" s="36"/>
      <c r="G42" s="36"/>
      <c r="H42" s="36"/>
      <c r="I42" s="36"/>
      <c r="J42" s="36"/>
      <c r="K42" s="36"/>
      <c r="L42" s="36"/>
      <c r="M42" s="36"/>
      <c r="N42" s="36"/>
      <c r="O42" s="36"/>
    </row>
    <row r="43" spans="1:15" x14ac:dyDescent="0.2">
      <c r="A43" s="36"/>
      <c r="B43" s="36"/>
      <c r="C43" s="36"/>
      <c r="D43" s="36"/>
      <c r="E43" s="36"/>
      <c r="F43" s="36"/>
      <c r="G43" s="36"/>
      <c r="H43" s="36"/>
      <c r="I43" s="36"/>
      <c r="J43" s="36"/>
      <c r="K43" s="36"/>
      <c r="L43" s="36"/>
      <c r="M43" s="36"/>
      <c r="N43" s="36"/>
      <c r="O43" s="36"/>
    </row>
    <row r="44" spans="1:15" x14ac:dyDescent="0.2">
      <c r="A44" s="36"/>
      <c r="B44" s="36"/>
      <c r="C44" s="36"/>
      <c r="D44" s="36"/>
      <c r="E44" s="36"/>
      <c r="F44" s="36"/>
      <c r="G44" s="36"/>
      <c r="H44" s="36"/>
      <c r="I44" s="36"/>
      <c r="J44" s="36"/>
      <c r="K44" s="36"/>
      <c r="L44" s="36"/>
      <c r="M44" s="36"/>
      <c r="N44" s="36"/>
      <c r="O44" s="36"/>
    </row>
    <row r="45" spans="1:15" x14ac:dyDescent="0.2">
      <c r="A45" s="36"/>
      <c r="B45" s="36"/>
      <c r="C45" s="36"/>
      <c r="D45" s="36"/>
      <c r="E45" s="36"/>
      <c r="F45" s="36"/>
      <c r="G45" s="36"/>
      <c r="H45" s="36"/>
      <c r="I45" s="36"/>
      <c r="J45" s="36"/>
      <c r="K45" s="36"/>
      <c r="L45" s="36"/>
      <c r="M45" s="36"/>
      <c r="N45" s="36"/>
      <c r="O45" s="36"/>
    </row>
    <row r="46" spans="1:15" x14ac:dyDescent="0.2">
      <c r="A46" s="36"/>
      <c r="B46" s="36"/>
      <c r="C46" s="36"/>
      <c r="D46" s="36"/>
      <c r="E46" s="36"/>
      <c r="F46" s="36"/>
      <c r="G46" s="36"/>
      <c r="H46" s="36"/>
      <c r="I46" s="36"/>
      <c r="J46" s="36"/>
      <c r="K46" s="36"/>
      <c r="L46" s="36"/>
      <c r="M46" s="36"/>
      <c r="N46" s="36"/>
      <c r="O46" s="36"/>
    </row>
    <row r="47" spans="1:15" x14ac:dyDescent="0.2">
      <c r="A47" s="36"/>
      <c r="B47" s="36"/>
      <c r="C47" s="36"/>
      <c r="D47" s="36"/>
      <c r="E47" s="36"/>
      <c r="F47" s="36"/>
      <c r="G47" s="36"/>
      <c r="H47" s="36"/>
      <c r="I47" s="36"/>
      <c r="J47" s="36"/>
      <c r="K47" s="36"/>
      <c r="L47" s="36"/>
      <c r="M47" s="36"/>
      <c r="N47" s="36"/>
      <c r="O47" s="36"/>
    </row>
    <row r="48" spans="1:15" x14ac:dyDescent="0.2">
      <c r="A48" s="36"/>
      <c r="B48" s="36"/>
      <c r="C48" s="36"/>
      <c r="D48" s="36"/>
      <c r="E48" s="36"/>
      <c r="F48" s="36"/>
      <c r="G48" s="36"/>
      <c r="H48" s="36"/>
      <c r="I48" s="36"/>
      <c r="J48" s="36"/>
      <c r="K48" s="36"/>
      <c r="L48" s="36"/>
      <c r="M48" s="36"/>
      <c r="N48" s="36"/>
      <c r="O48" s="36"/>
    </row>
    <row r="49" spans="1:15" x14ac:dyDescent="0.2">
      <c r="A49" s="36"/>
      <c r="B49" s="36"/>
      <c r="C49" s="36"/>
      <c r="D49" s="36"/>
      <c r="E49" s="36"/>
      <c r="F49" s="36"/>
      <c r="G49" s="36"/>
      <c r="H49" s="36"/>
      <c r="I49" s="36"/>
      <c r="J49" s="36"/>
      <c r="K49" s="36"/>
      <c r="L49" s="36"/>
      <c r="M49" s="36"/>
      <c r="N49" s="36"/>
      <c r="O49" s="36"/>
    </row>
    <row r="50" spans="1:15" x14ac:dyDescent="0.2">
      <c r="A50" s="36"/>
      <c r="B50" s="36"/>
      <c r="C50" s="36"/>
      <c r="D50" s="36"/>
      <c r="E50" s="36"/>
      <c r="F50" s="36"/>
      <c r="G50" s="36"/>
      <c r="H50" s="36"/>
      <c r="I50" s="36"/>
      <c r="J50" s="36"/>
      <c r="K50" s="36"/>
      <c r="L50" s="36"/>
      <c r="M50" s="36"/>
      <c r="N50" s="36"/>
      <c r="O50" s="36"/>
    </row>
    <row r="51" spans="1:15" x14ac:dyDescent="0.2">
      <c r="A51" s="36"/>
      <c r="B51" s="36"/>
      <c r="C51" s="36"/>
      <c r="D51" s="36"/>
      <c r="E51" s="36"/>
      <c r="F51" s="36"/>
      <c r="G51" s="36"/>
      <c r="H51" s="36"/>
      <c r="I51" s="36"/>
      <c r="J51" s="36"/>
      <c r="K51" s="36"/>
      <c r="L51" s="36"/>
      <c r="M51" s="36"/>
      <c r="N51" s="36"/>
      <c r="O51" s="866" t="s">
        <v>311</v>
      </c>
    </row>
    <row r="52" spans="1:15" x14ac:dyDescent="0.2">
      <c r="A52" s="36"/>
      <c r="B52" s="36"/>
      <c r="C52" s="36"/>
      <c r="D52" s="36"/>
      <c r="E52" s="36"/>
      <c r="F52" s="36"/>
      <c r="G52" s="36"/>
      <c r="H52" s="36"/>
      <c r="I52" s="36"/>
      <c r="J52" s="36"/>
      <c r="K52" s="36"/>
      <c r="L52" s="36"/>
      <c r="M52" s="36"/>
      <c r="N52" s="36"/>
      <c r="O52" s="36"/>
    </row>
    <row r="53" spans="1:15" x14ac:dyDescent="0.2">
      <c r="A53" s="36"/>
      <c r="B53" s="36"/>
      <c r="C53" s="36"/>
      <c r="D53" s="36"/>
      <c r="E53" s="36"/>
      <c r="F53" s="36"/>
      <c r="G53" s="36"/>
      <c r="H53" s="36"/>
      <c r="I53" s="36"/>
      <c r="J53" s="36"/>
      <c r="K53" s="36"/>
      <c r="L53" s="36"/>
      <c r="M53" s="36"/>
      <c r="N53" s="36"/>
      <c r="O53" s="36"/>
    </row>
    <row r="54" spans="1:15" x14ac:dyDescent="0.2">
      <c r="A54" s="36"/>
      <c r="B54" s="36"/>
      <c r="C54" s="36"/>
      <c r="D54" s="36"/>
      <c r="E54" s="36"/>
      <c r="F54" s="36"/>
      <c r="G54" s="36"/>
      <c r="H54" s="36"/>
      <c r="I54" s="36"/>
      <c r="J54" s="36"/>
      <c r="K54" s="36"/>
      <c r="L54" s="36"/>
      <c r="M54" s="36"/>
      <c r="N54" s="36"/>
      <c r="O54" s="36"/>
    </row>
    <row r="55" spans="1:15" x14ac:dyDescent="0.2">
      <c r="A55" s="815" t="s">
        <v>582</v>
      </c>
      <c r="B55" s="36"/>
      <c r="C55" s="36"/>
      <c r="D55" s="36"/>
      <c r="E55" s="36"/>
      <c r="F55" s="36"/>
      <c r="H55" s="36"/>
      <c r="I55" s="36"/>
      <c r="J55" s="36"/>
      <c r="K55" s="36"/>
      <c r="L55" s="36"/>
      <c r="N55" s="36"/>
      <c r="O55" s="36"/>
    </row>
    <row r="56" spans="1:15" x14ac:dyDescent="0.2">
      <c r="A56" s="36"/>
      <c r="B56" s="36"/>
      <c r="C56" s="36"/>
      <c r="D56" s="36"/>
      <c r="E56" s="36"/>
      <c r="F56" s="36"/>
      <c r="G56" s="36"/>
      <c r="H56" s="36"/>
      <c r="I56" s="36"/>
      <c r="J56" s="36"/>
      <c r="K56" s="36"/>
      <c r="L56" s="36"/>
      <c r="M56" s="36"/>
      <c r="N56" s="36"/>
      <c r="O56" s="36"/>
    </row>
    <row r="57" spans="1:15" x14ac:dyDescent="0.2">
      <c r="A57" s="36"/>
      <c r="B57" s="36"/>
      <c r="C57" s="36"/>
      <c r="D57" s="36"/>
      <c r="E57" s="36"/>
      <c r="F57" s="36"/>
      <c r="G57" s="36"/>
      <c r="H57" s="36"/>
      <c r="I57" s="36"/>
      <c r="J57" s="36"/>
      <c r="K57" s="36"/>
      <c r="L57" s="36"/>
      <c r="M57" s="36"/>
      <c r="N57" s="36"/>
      <c r="O57" s="36"/>
    </row>
    <row r="58" spans="1:15" x14ac:dyDescent="0.2">
      <c r="A58" s="36"/>
      <c r="B58" s="36"/>
      <c r="C58" s="36"/>
      <c r="D58" s="36"/>
      <c r="E58" s="36"/>
      <c r="F58" s="36"/>
      <c r="G58" s="36"/>
      <c r="H58" s="36"/>
      <c r="I58" s="36"/>
      <c r="J58" s="36"/>
      <c r="K58" s="36"/>
      <c r="L58" s="36"/>
      <c r="M58" s="36"/>
      <c r="N58" s="36"/>
      <c r="O58" s="36"/>
    </row>
    <row r="59" spans="1:15" x14ac:dyDescent="0.2">
      <c r="A59" s="36"/>
      <c r="B59" s="36"/>
      <c r="C59" s="36"/>
      <c r="D59" s="36"/>
      <c r="E59" s="36"/>
      <c r="F59" s="36"/>
      <c r="G59" s="36"/>
      <c r="H59" s="36"/>
      <c r="I59" s="36"/>
      <c r="J59" s="36"/>
      <c r="K59" s="36"/>
      <c r="L59" s="36"/>
      <c r="M59" s="36"/>
      <c r="N59" s="36"/>
      <c r="O59" s="36"/>
    </row>
    <row r="60" spans="1:15" x14ac:dyDescent="0.2">
      <c r="A60" s="36"/>
      <c r="B60" s="36"/>
      <c r="C60" s="36"/>
      <c r="D60" s="36"/>
      <c r="E60" s="36"/>
      <c r="F60" s="36"/>
      <c r="G60" s="36"/>
      <c r="H60" s="36"/>
      <c r="I60" s="36"/>
      <c r="J60" s="36"/>
      <c r="K60" s="36"/>
      <c r="L60" s="36"/>
      <c r="M60" s="36"/>
      <c r="N60" s="36"/>
      <c r="O60" s="36"/>
    </row>
    <row r="61" spans="1:15" x14ac:dyDescent="0.2">
      <c r="A61" s="36"/>
      <c r="B61" s="36"/>
      <c r="C61" s="36"/>
      <c r="D61" s="36"/>
      <c r="E61" s="36"/>
      <c r="F61" s="36"/>
      <c r="G61" s="36"/>
      <c r="H61" s="36"/>
      <c r="I61" s="36"/>
      <c r="J61" s="36"/>
      <c r="K61" s="36"/>
      <c r="L61" s="36"/>
      <c r="M61" s="36"/>
      <c r="N61" s="36"/>
      <c r="O61" s="36"/>
    </row>
    <row r="62" spans="1:15" x14ac:dyDescent="0.2">
      <c r="A62" s="36"/>
      <c r="B62" s="36"/>
      <c r="C62" s="36"/>
      <c r="D62" s="36"/>
      <c r="E62" s="36"/>
      <c r="F62" s="36"/>
      <c r="G62" s="36"/>
      <c r="H62" s="36"/>
      <c r="I62" s="36"/>
      <c r="J62" s="36"/>
      <c r="K62" s="36"/>
      <c r="L62" s="36"/>
      <c r="M62" s="36"/>
      <c r="N62" s="36"/>
      <c r="O62" s="36"/>
    </row>
    <row r="63" spans="1:15" x14ac:dyDescent="0.2">
      <c r="A63" s="36"/>
      <c r="B63" s="36"/>
      <c r="C63" s="36"/>
      <c r="D63" s="36"/>
      <c r="E63" s="36"/>
      <c r="F63" s="36"/>
      <c r="G63" s="36"/>
      <c r="H63" s="36"/>
      <c r="I63" s="36"/>
      <c r="J63" s="36"/>
      <c r="K63" s="36"/>
      <c r="L63" s="36"/>
      <c r="M63" s="36"/>
      <c r="N63" s="36"/>
      <c r="O63" s="36"/>
    </row>
    <row r="64" spans="1:15" x14ac:dyDescent="0.2">
      <c r="A64" s="36"/>
      <c r="B64" s="36"/>
      <c r="C64" s="36"/>
      <c r="D64" s="36"/>
      <c r="E64" s="36"/>
      <c r="F64" s="36"/>
      <c r="G64" s="36"/>
      <c r="H64" s="36"/>
      <c r="I64" s="36"/>
      <c r="J64" s="36"/>
      <c r="K64" s="36"/>
      <c r="L64" s="36"/>
      <c r="M64" s="36"/>
      <c r="N64" s="36"/>
      <c r="O64" s="36"/>
    </row>
    <row r="65" spans="1:15" x14ac:dyDescent="0.2">
      <c r="A65" s="36"/>
      <c r="B65" s="36"/>
      <c r="C65" s="36"/>
      <c r="D65" s="36"/>
      <c r="E65" s="36"/>
      <c r="F65" s="36"/>
      <c r="G65" s="36"/>
      <c r="H65" s="36"/>
      <c r="I65" s="36"/>
      <c r="J65" s="36"/>
      <c r="K65" s="36"/>
      <c r="L65" s="36"/>
      <c r="M65" s="36"/>
      <c r="N65" s="36"/>
      <c r="O65" s="36"/>
    </row>
    <row r="66" spans="1:15" x14ac:dyDescent="0.2">
      <c r="A66" s="36"/>
      <c r="B66" s="36"/>
      <c r="C66" s="36"/>
      <c r="D66" s="36"/>
      <c r="E66" s="36"/>
      <c r="F66" s="36"/>
      <c r="G66" s="36"/>
      <c r="H66" s="36"/>
      <c r="I66" s="36"/>
      <c r="J66" s="36"/>
      <c r="K66" s="36"/>
      <c r="L66" s="36"/>
      <c r="M66" s="36"/>
      <c r="N66" s="36"/>
      <c r="O66" s="36"/>
    </row>
    <row r="67" spans="1:15" x14ac:dyDescent="0.2">
      <c r="A67" s="36"/>
      <c r="B67" s="36"/>
      <c r="C67" s="36"/>
      <c r="D67" s="36"/>
      <c r="E67" s="36"/>
      <c r="F67" s="36"/>
      <c r="G67" s="36"/>
      <c r="H67" s="36"/>
      <c r="I67" s="36"/>
      <c r="J67" s="36"/>
      <c r="K67" s="36"/>
      <c r="L67" s="36"/>
      <c r="M67" s="36"/>
      <c r="N67" s="36"/>
      <c r="O67" s="36"/>
    </row>
    <row r="68" spans="1:15" x14ac:dyDescent="0.2">
      <c r="A68" s="36"/>
      <c r="B68" s="36"/>
      <c r="C68" s="36"/>
      <c r="D68" s="36"/>
      <c r="E68" s="36"/>
      <c r="F68" s="36"/>
      <c r="G68" s="36"/>
      <c r="H68" s="36"/>
      <c r="I68" s="36"/>
      <c r="J68" s="36"/>
      <c r="K68" s="36"/>
      <c r="L68" s="36"/>
      <c r="M68" s="36"/>
      <c r="N68" s="36"/>
      <c r="O68" s="36"/>
    </row>
    <row r="69" spans="1:15" x14ac:dyDescent="0.2">
      <c r="A69" s="36"/>
      <c r="B69" s="36"/>
      <c r="C69" s="36"/>
      <c r="D69" s="36"/>
      <c r="E69" s="36"/>
      <c r="F69" s="36"/>
      <c r="G69" s="36"/>
      <c r="H69" s="36"/>
      <c r="I69" s="36"/>
      <c r="J69" s="36"/>
      <c r="K69" s="36"/>
      <c r="L69" s="36"/>
      <c r="M69" s="36"/>
      <c r="N69" s="36"/>
      <c r="O69" s="36"/>
    </row>
    <row r="70" spans="1:15" x14ac:dyDescent="0.2">
      <c r="A70" s="36"/>
      <c r="B70" s="36"/>
      <c r="C70" s="36"/>
      <c r="D70" s="36"/>
      <c r="E70" s="36"/>
      <c r="F70" s="36"/>
      <c r="G70" s="36"/>
      <c r="H70" s="36"/>
      <c r="I70" s="36"/>
      <c r="J70" s="36"/>
      <c r="K70" s="36"/>
      <c r="L70" s="36"/>
      <c r="M70" s="36"/>
      <c r="N70" s="36"/>
      <c r="O70" s="36"/>
    </row>
    <row r="71" spans="1:15" x14ac:dyDescent="0.2">
      <c r="A71" s="36"/>
      <c r="B71" s="36"/>
      <c r="C71" s="36"/>
      <c r="D71" s="36"/>
      <c r="E71" s="36"/>
      <c r="F71" s="36"/>
      <c r="G71" s="36"/>
      <c r="H71" s="36"/>
      <c r="I71" s="36"/>
      <c r="J71" s="36"/>
      <c r="K71" s="36"/>
      <c r="L71" s="36"/>
      <c r="M71" s="36"/>
      <c r="N71" s="36"/>
      <c r="O71" s="36"/>
    </row>
    <row r="72" spans="1:15" x14ac:dyDescent="0.2">
      <c r="A72" s="36"/>
      <c r="B72" s="36"/>
      <c r="C72" s="36"/>
      <c r="D72" s="36"/>
      <c r="E72" s="36"/>
      <c r="F72" s="36"/>
      <c r="G72" s="36"/>
      <c r="H72" s="36"/>
      <c r="I72" s="36"/>
      <c r="J72" s="36"/>
      <c r="K72" s="36"/>
      <c r="L72" s="36"/>
      <c r="M72" s="36"/>
      <c r="N72" s="36"/>
      <c r="O72" s="36"/>
    </row>
    <row r="73" spans="1:15" x14ac:dyDescent="0.2">
      <c r="A73" s="36"/>
      <c r="B73" s="36"/>
      <c r="C73" s="36"/>
      <c r="D73" s="36"/>
      <c r="E73" s="36"/>
      <c r="F73" s="36"/>
      <c r="G73" s="36"/>
      <c r="H73" s="36"/>
      <c r="I73" s="36"/>
      <c r="J73" s="36"/>
      <c r="K73" s="36"/>
      <c r="L73" s="36"/>
      <c r="M73" s="36"/>
      <c r="N73" s="36"/>
      <c r="O73" s="36"/>
    </row>
    <row r="74" spans="1:15" x14ac:dyDescent="0.2">
      <c r="A74" s="36"/>
      <c r="B74" s="36"/>
      <c r="C74" s="36"/>
      <c r="D74" s="36"/>
      <c r="E74" s="36"/>
      <c r="F74" s="36"/>
      <c r="G74" s="36"/>
      <c r="H74" s="36"/>
      <c r="I74" s="36"/>
      <c r="J74" s="36"/>
      <c r="K74" s="36"/>
      <c r="L74" s="36"/>
      <c r="M74" s="36"/>
      <c r="N74" s="36"/>
      <c r="O74" s="36"/>
    </row>
    <row r="75" spans="1:15" x14ac:dyDescent="0.2">
      <c r="A75" s="36"/>
      <c r="B75" s="36"/>
      <c r="C75" s="36"/>
      <c r="D75" s="36"/>
      <c r="E75" s="36"/>
      <c r="F75" s="36"/>
      <c r="G75" s="36"/>
      <c r="H75" s="36"/>
      <c r="I75" s="36"/>
      <c r="J75" s="36"/>
      <c r="K75" s="36"/>
      <c r="L75" s="36"/>
      <c r="M75" s="36"/>
      <c r="N75" s="36"/>
      <c r="O75" s="36"/>
    </row>
    <row r="76" spans="1:15" x14ac:dyDescent="0.2">
      <c r="A76" s="36"/>
      <c r="B76" s="36"/>
      <c r="C76" s="36"/>
      <c r="D76" s="36"/>
      <c r="E76" s="36"/>
      <c r="F76" s="36"/>
      <c r="G76" s="36"/>
      <c r="H76" s="36"/>
      <c r="I76" s="36"/>
      <c r="J76" s="36"/>
      <c r="K76" s="36"/>
      <c r="L76" s="36"/>
      <c r="M76" s="36"/>
      <c r="N76" s="36"/>
      <c r="O76" s="36"/>
    </row>
    <row r="77" spans="1:15" x14ac:dyDescent="0.2">
      <c r="A77" s="36"/>
      <c r="B77" s="36"/>
      <c r="C77" s="36"/>
      <c r="D77" s="36"/>
      <c r="E77" s="36"/>
      <c r="F77" s="36"/>
      <c r="G77" s="36"/>
      <c r="H77" s="36"/>
      <c r="I77" s="36"/>
      <c r="J77" s="36"/>
      <c r="K77" s="36"/>
      <c r="L77" s="36"/>
      <c r="M77" s="36"/>
      <c r="N77" s="36"/>
      <c r="O77" s="866" t="s">
        <v>311</v>
      </c>
    </row>
    <row r="78" spans="1:15" x14ac:dyDescent="0.2">
      <c r="A78" s="36"/>
      <c r="B78" s="36"/>
      <c r="C78" s="36"/>
      <c r="D78" s="36"/>
      <c r="E78" s="36"/>
      <c r="F78" s="36"/>
      <c r="G78" s="36"/>
      <c r="H78" s="36"/>
      <c r="I78" s="36"/>
      <c r="J78" s="36"/>
      <c r="K78" s="36"/>
      <c r="L78" s="36"/>
      <c r="M78" s="36"/>
      <c r="N78" s="36"/>
      <c r="O78" s="36"/>
    </row>
    <row r="79" spans="1:15" x14ac:dyDescent="0.2">
      <c r="A79" s="36"/>
      <c r="B79" s="36"/>
      <c r="C79" s="36"/>
      <c r="D79" s="36"/>
      <c r="E79" s="36"/>
      <c r="F79" s="36"/>
      <c r="G79" s="36"/>
      <c r="H79" s="36"/>
      <c r="I79" s="36"/>
      <c r="J79" s="36"/>
      <c r="K79" s="36"/>
      <c r="L79" s="36"/>
      <c r="M79" s="36"/>
      <c r="N79" s="36"/>
      <c r="O79" s="36"/>
    </row>
    <row r="80" spans="1:15" x14ac:dyDescent="0.2">
      <c r="A80" s="36"/>
      <c r="B80" s="36"/>
      <c r="C80" s="36"/>
      <c r="D80" s="36"/>
      <c r="E80" s="36"/>
      <c r="F80" s="36"/>
      <c r="G80" s="36"/>
      <c r="H80" s="36"/>
      <c r="I80" s="36"/>
      <c r="J80" s="36"/>
      <c r="K80" s="36"/>
      <c r="L80" s="36"/>
      <c r="M80" s="36"/>
      <c r="N80" s="36"/>
      <c r="O80" s="36"/>
    </row>
    <row r="81" spans="1:15" x14ac:dyDescent="0.2">
      <c r="A81" s="36"/>
      <c r="B81" s="36"/>
      <c r="C81" s="36"/>
      <c r="D81" s="36"/>
      <c r="E81" s="36"/>
      <c r="F81" s="36"/>
      <c r="G81" s="36"/>
      <c r="H81" s="36"/>
      <c r="I81" s="36"/>
      <c r="J81" s="36"/>
      <c r="K81" s="36"/>
      <c r="L81" s="36"/>
      <c r="M81" s="36"/>
      <c r="N81" s="36"/>
      <c r="O81" s="36"/>
    </row>
    <row r="82" spans="1:15" x14ac:dyDescent="0.2">
      <c r="A82" s="36"/>
      <c r="B82" s="36"/>
      <c r="C82" s="36"/>
      <c r="D82" s="36"/>
      <c r="E82" s="36"/>
      <c r="F82" s="36"/>
      <c r="G82" s="36"/>
      <c r="H82" s="36"/>
      <c r="I82" s="36"/>
      <c r="J82" s="36"/>
      <c r="K82" s="36"/>
      <c r="L82" s="36"/>
      <c r="M82" s="36"/>
      <c r="N82" s="36"/>
      <c r="O82" s="36"/>
    </row>
    <row r="83" spans="1:15" x14ac:dyDescent="0.2">
      <c r="A83" s="36"/>
      <c r="B83" s="36"/>
      <c r="C83" s="36"/>
      <c r="D83" s="36"/>
      <c r="E83" s="36"/>
      <c r="F83" s="36"/>
      <c r="G83" s="36"/>
      <c r="H83" s="36"/>
      <c r="I83" s="36"/>
      <c r="J83" s="36"/>
      <c r="K83" s="36"/>
      <c r="L83" s="36"/>
      <c r="M83" s="36"/>
      <c r="N83" s="36"/>
      <c r="O83" s="36"/>
    </row>
    <row r="84" spans="1:15" x14ac:dyDescent="0.2">
      <c r="A84" s="36"/>
      <c r="B84" s="36"/>
      <c r="C84" s="36"/>
      <c r="D84" s="36"/>
      <c r="E84" s="36"/>
      <c r="F84" s="36"/>
      <c r="G84" s="36"/>
      <c r="H84" s="36"/>
      <c r="I84" s="36"/>
      <c r="J84" s="36"/>
      <c r="K84" s="36"/>
      <c r="L84" s="36"/>
      <c r="M84" s="36"/>
      <c r="N84" s="36"/>
      <c r="O84" s="36"/>
    </row>
    <row r="85" spans="1:15" x14ac:dyDescent="0.2">
      <c r="A85" s="36"/>
      <c r="B85" s="36"/>
      <c r="C85" s="36"/>
      <c r="D85" s="36"/>
      <c r="E85" s="36"/>
      <c r="F85" s="36"/>
      <c r="G85" s="36"/>
      <c r="H85" s="36"/>
      <c r="I85" s="36"/>
      <c r="J85" s="36"/>
      <c r="K85" s="36"/>
      <c r="L85" s="36"/>
      <c r="M85" s="36"/>
      <c r="N85" s="36"/>
      <c r="O85" s="36"/>
    </row>
    <row r="86" spans="1:15" x14ac:dyDescent="0.2">
      <c r="A86" s="36"/>
      <c r="B86" s="36"/>
      <c r="C86" s="36"/>
      <c r="D86" s="36"/>
      <c r="E86" s="36"/>
      <c r="F86" s="36"/>
      <c r="G86" s="36"/>
      <c r="H86" s="36"/>
      <c r="I86" s="36"/>
      <c r="J86" s="36"/>
      <c r="K86" s="36"/>
      <c r="L86" s="36"/>
      <c r="M86" s="36"/>
      <c r="N86" s="36"/>
      <c r="O86" s="36"/>
    </row>
    <row r="87" spans="1:15" x14ac:dyDescent="0.2">
      <c r="A87" s="36"/>
      <c r="B87" s="36"/>
      <c r="C87" s="36"/>
      <c r="D87" s="36"/>
      <c r="E87" s="36"/>
      <c r="F87" s="36"/>
      <c r="H87" s="36"/>
      <c r="I87" s="36"/>
      <c r="J87" s="36"/>
      <c r="K87" s="36"/>
      <c r="L87" s="36"/>
      <c r="M87" s="36"/>
      <c r="N87" s="36"/>
      <c r="O87" s="36"/>
    </row>
    <row r="88" spans="1:15" x14ac:dyDescent="0.2">
      <c r="A88" s="36"/>
      <c r="B88" s="36"/>
      <c r="C88" s="36"/>
      <c r="D88" s="36"/>
      <c r="E88" s="36"/>
      <c r="F88" s="36"/>
      <c r="G88" s="36"/>
      <c r="H88" s="36"/>
      <c r="I88" s="36"/>
      <c r="J88" s="36"/>
      <c r="K88" s="36"/>
      <c r="L88" s="36"/>
      <c r="M88" s="36"/>
      <c r="N88" s="36"/>
      <c r="O88" s="36"/>
    </row>
  </sheetData>
  <hyperlinks>
    <hyperlink ref="O1" location="INHALT!A1" display="INHALT!A1" xr:uid="{73FE8379-7D67-4F2C-942C-8003D980D4EB}"/>
  </hyperlinks>
  <printOptions horizontalCentered="1" verticalCentered="1"/>
  <pageMargins left="0.31496062992125984" right="0.31496062992125984" top="0.39370078740157483" bottom="0.39370078740157483" header="0.31496062992125984" footer="0.23622047244094491"/>
  <pageSetup paperSize="9" scale="80" orientation="portrait" r:id="rId1"/>
  <headerFooter>
    <oddFooter>Seite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752C33-A696-4C38-A8B8-70C947FC63A8}">
  <sheetPr>
    <tabColor rgb="FF92D050"/>
  </sheetPr>
  <dimension ref="A1:G123"/>
  <sheetViews>
    <sheetView tabSelected="1" zoomScale="85" zoomScaleNormal="85" workbookViewId="0">
      <selection activeCell="E65" sqref="E65"/>
    </sheetView>
  </sheetViews>
  <sheetFormatPr baseColWidth="10" defaultColWidth="11.42578125" defaultRowHeight="12.75" x14ac:dyDescent="0.2"/>
  <cols>
    <col min="1" max="1" width="87.28515625" style="3" customWidth="1"/>
    <col min="2" max="2" width="9.7109375" style="3" customWidth="1"/>
    <col min="3" max="16384" width="11.42578125" style="3"/>
  </cols>
  <sheetData>
    <row r="1" spans="1:7" x14ac:dyDescent="0.2">
      <c r="A1" s="505"/>
      <c r="B1" s="505"/>
      <c r="D1"/>
      <c r="E1"/>
      <c r="F1"/>
      <c r="G1"/>
    </row>
    <row r="2" spans="1:7" ht="20.25" x14ac:dyDescent="0.2">
      <c r="A2" s="793" t="s">
        <v>536</v>
      </c>
      <c r="B2" s="794"/>
      <c r="D2"/>
      <c r="E2"/>
      <c r="F2"/>
      <c r="G2"/>
    </row>
    <row r="3" spans="1:7" ht="20.25" x14ac:dyDescent="0.2">
      <c r="A3" s="793" t="s">
        <v>503</v>
      </c>
      <c r="B3" s="794"/>
      <c r="D3"/>
      <c r="E3"/>
      <c r="F3"/>
      <c r="G3"/>
    </row>
    <row r="4" spans="1:7" s="35" customFormat="1" ht="13.9" customHeight="1" x14ac:dyDescent="0.2">
      <c r="A4" s="795"/>
      <c r="B4" s="796"/>
    </row>
    <row r="5" spans="1:7" s="35" customFormat="1" ht="13.9" customHeight="1" x14ac:dyDescent="0.4">
      <c r="A5" s="800"/>
      <c r="B5" s="801"/>
    </row>
    <row r="6" spans="1:7" ht="18" x14ac:dyDescent="0.25">
      <c r="A6" s="802" t="s">
        <v>11</v>
      </c>
      <c r="B6" s="803" t="s">
        <v>12</v>
      </c>
      <c r="D6"/>
      <c r="E6"/>
      <c r="F6"/>
      <c r="G6"/>
    </row>
    <row r="7" spans="1:7" ht="18" x14ac:dyDescent="0.25">
      <c r="A7" s="802"/>
      <c r="B7" s="803"/>
      <c r="D7"/>
      <c r="E7"/>
      <c r="F7"/>
      <c r="G7"/>
    </row>
    <row r="8" spans="1:7" s="797" customFormat="1" ht="24" customHeight="1" x14ac:dyDescent="0.2">
      <c r="A8" t="s">
        <v>246</v>
      </c>
      <c r="B8" s="804">
        <v>5</v>
      </c>
    </row>
    <row r="9" spans="1:7" ht="24" customHeight="1" x14ac:dyDescent="0.3">
      <c r="A9" s="805"/>
      <c r="B9" s="633"/>
      <c r="D9"/>
      <c r="E9"/>
      <c r="F9"/>
      <c r="G9"/>
    </row>
    <row r="10" spans="1:7" ht="15.75" x14ac:dyDescent="0.25">
      <c r="A10" s="631" t="s">
        <v>239</v>
      </c>
      <c r="B10" s="633"/>
      <c r="D10"/>
      <c r="E10"/>
      <c r="F10"/>
      <c r="G10"/>
    </row>
    <row r="11" spans="1:7" s="650" customFormat="1" ht="24" customHeight="1" x14ac:dyDescent="0.2">
      <c r="A11" t="s">
        <v>537</v>
      </c>
      <c r="B11" s="804">
        <v>6</v>
      </c>
    </row>
    <row r="12" spans="1:7" s="650" customFormat="1" ht="28.9" customHeight="1" x14ac:dyDescent="0.2">
      <c r="A12" t="s">
        <v>538</v>
      </c>
      <c r="B12" s="804">
        <v>8</v>
      </c>
    </row>
    <row r="13" spans="1:7" s="650" customFormat="1" ht="24" customHeight="1" x14ac:dyDescent="0.2">
      <c r="A13" t="s">
        <v>504</v>
      </c>
      <c r="B13" s="804">
        <v>11</v>
      </c>
    </row>
    <row r="14" spans="1:7" s="650" customFormat="1" ht="24" customHeight="1" x14ac:dyDescent="0.2">
      <c r="A14" t="s">
        <v>505</v>
      </c>
      <c r="B14" s="804">
        <v>13</v>
      </c>
    </row>
    <row r="15" spans="1:7" s="650" customFormat="1" ht="24" customHeight="1" x14ac:dyDescent="0.2">
      <c r="A15" t="s">
        <v>539</v>
      </c>
      <c r="B15" s="804">
        <v>15</v>
      </c>
    </row>
    <row r="16" spans="1:7" s="650" customFormat="1" ht="24" customHeight="1" x14ac:dyDescent="0.2">
      <c r="A16" t="s">
        <v>540</v>
      </c>
      <c r="B16" s="804">
        <v>18</v>
      </c>
    </row>
    <row r="17" spans="1:3" s="650" customFormat="1" ht="24" customHeight="1" x14ac:dyDescent="0.2">
      <c r="A17" t="s">
        <v>541</v>
      </c>
      <c r="B17" s="804">
        <v>20</v>
      </c>
    </row>
    <row r="18" spans="1:3" s="650" customFormat="1" ht="24" customHeight="1" x14ac:dyDescent="0.2">
      <c r="A18" t="s">
        <v>542</v>
      </c>
      <c r="B18" s="804">
        <v>22</v>
      </c>
    </row>
    <row r="19" spans="1:3" s="650" customFormat="1" ht="24" customHeight="1" x14ac:dyDescent="0.2">
      <c r="A19" t="s">
        <v>543</v>
      </c>
      <c r="B19" s="804">
        <v>23</v>
      </c>
    </row>
    <row r="20" spans="1:3" s="650" customFormat="1" ht="24" customHeight="1" x14ac:dyDescent="0.2">
      <c r="A20" t="s">
        <v>459</v>
      </c>
      <c r="B20" s="804">
        <v>24</v>
      </c>
    </row>
    <row r="21" spans="1:3" s="650" customFormat="1" ht="24" customHeight="1" x14ac:dyDescent="0.2">
      <c r="A21" t="s">
        <v>458</v>
      </c>
      <c r="B21" s="804">
        <v>25</v>
      </c>
    </row>
    <row r="22" spans="1:3" s="650" customFormat="1" ht="28.9" customHeight="1" x14ac:dyDescent="0.2">
      <c r="A22" t="s">
        <v>460</v>
      </c>
      <c r="B22" s="804">
        <v>26</v>
      </c>
    </row>
    <row r="23" spans="1:3" s="650" customFormat="1" ht="28.9" customHeight="1" x14ac:dyDescent="0.2">
      <c r="A23" t="s">
        <v>544</v>
      </c>
      <c r="B23" s="804">
        <v>30</v>
      </c>
    </row>
    <row r="24" spans="1:3" s="650" customFormat="1" ht="24" customHeight="1" x14ac:dyDescent="0.2">
      <c r="A24" t="s">
        <v>545</v>
      </c>
      <c r="B24" s="804">
        <v>32</v>
      </c>
    </row>
    <row r="25" spans="1:3" s="650" customFormat="1" ht="24" customHeight="1" x14ac:dyDescent="0.2">
      <c r="A25" t="s">
        <v>546</v>
      </c>
      <c r="B25" s="804">
        <v>34</v>
      </c>
    </row>
    <row r="26" spans="1:3" s="650" customFormat="1" ht="24" customHeight="1" x14ac:dyDescent="0.2">
      <c r="A26" t="s">
        <v>547</v>
      </c>
      <c r="B26" s="804">
        <v>36</v>
      </c>
    </row>
    <row r="27" spans="1:3" s="650" customFormat="1" ht="24" customHeight="1" x14ac:dyDescent="0.2">
      <c r="A27" s="806"/>
      <c r="B27" s="807"/>
      <c r="C27" s="7"/>
    </row>
    <row r="28" spans="1:3" s="650" customFormat="1" ht="14.45" customHeight="1" x14ac:dyDescent="0.25">
      <c r="A28" s="631" t="s">
        <v>244</v>
      </c>
      <c r="B28" s="807"/>
    </row>
    <row r="29" spans="1:3" s="650" customFormat="1" ht="24" customHeight="1" x14ac:dyDescent="0.2">
      <c r="A29" t="s">
        <v>548</v>
      </c>
      <c r="B29" s="804">
        <v>38</v>
      </c>
    </row>
    <row r="30" spans="1:3" s="650" customFormat="1" ht="24" customHeight="1" x14ac:dyDescent="0.2">
      <c r="A30" t="s">
        <v>549</v>
      </c>
      <c r="B30" s="804">
        <v>39</v>
      </c>
    </row>
    <row r="31" spans="1:3" s="650" customFormat="1" ht="24" customHeight="1" x14ac:dyDescent="0.2">
      <c r="A31" t="s">
        <v>550</v>
      </c>
      <c r="B31" s="804">
        <v>40</v>
      </c>
    </row>
    <row r="32" spans="1:3" s="650" customFormat="1" ht="24" customHeight="1" x14ac:dyDescent="0.2">
      <c r="A32" t="s">
        <v>551</v>
      </c>
      <c r="B32" s="804">
        <v>41</v>
      </c>
    </row>
    <row r="33" spans="1:3" s="650" customFormat="1" ht="24" customHeight="1" x14ac:dyDescent="0.2">
      <c r="A33" t="s">
        <v>552</v>
      </c>
      <c r="B33" s="804">
        <v>42</v>
      </c>
    </row>
    <row r="34" spans="1:3" s="650" customFormat="1" ht="24" customHeight="1" x14ac:dyDescent="0.2">
      <c r="A34" t="s">
        <v>553</v>
      </c>
      <c r="B34" s="804">
        <v>43</v>
      </c>
    </row>
    <row r="35" spans="1:3" s="650" customFormat="1" ht="24" customHeight="1" x14ac:dyDescent="0.2">
      <c r="A35"/>
      <c r="B35" s="804"/>
    </row>
    <row r="36" spans="1:3" s="650" customFormat="1" ht="14.45" customHeight="1" x14ac:dyDescent="0.25">
      <c r="A36" s="631" t="s">
        <v>518</v>
      </c>
      <c r="B36" s="807"/>
    </row>
    <row r="37" spans="1:3" s="650" customFormat="1" ht="24" customHeight="1" x14ac:dyDescent="0.2">
      <c r="A37" t="s">
        <v>554</v>
      </c>
      <c r="B37" s="804">
        <v>44</v>
      </c>
    </row>
    <row r="38" spans="1:3" s="650" customFormat="1" ht="24" customHeight="1" x14ac:dyDescent="0.2">
      <c r="A38" t="s">
        <v>555</v>
      </c>
      <c r="B38" s="804">
        <v>45</v>
      </c>
    </row>
    <row r="39" spans="1:3" s="650" customFormat="1" ht="24" customHeight="1" x14ac:dyDescent="0.2">
      <c r="A39" t="s">
        <v>556</v>
      </c>
      <c r="B39" s="804">
        <v>46</v>
      </c>
    </row>
    <row r="40" spans="1:3" s="650" customFormat="1" ht="24" customHeight="1" x14ac:dyDescent="0.2">
      <c r="A40" s="806"/>
      <c r="B40" s="807"/>
      <c r="C40" s="7"/>
    </row>
    <row r="41" spans="1:3" s="650" customFormat="1" ht="24" customHeight="1" x14ac:dyDescent="0.25">
      <c r="A41" s="631" t="s">
        <v>240</v>
      </c>
      <c r="B41" s="807"/>
      <c r="C41" s="7"/>
    </row>
    <row r="42" spans="1:3" s="650" customFormat="1" ht="24" customHeight="1" x14ac:dyDescent="0.2">
      <c r="A42" t="s">
        <v>557</v>
      </c>
      <c r="B42" s="804">
        <v>47</v>
      </c>
      <c r="C42" s="7"/>
    </row>
    <row r="43" spans="1:3" s="650" customFormat="1" ht="24" customHeight="1" x14ac:dyDescent="0.2">
      <c r="A43" t="s">
        <v>340</v>
      </c>
      <c r="B43" s="804">
        <v>51</v>
      </c>
      <c r="C43" s="7"/>
    </row>
    <row r="44" spans="1:3" s="650" customFormat="1" ht="24" customHeight="1" x14ac:dyDescent="0.2">
      <c r="A44" t="s">
        <v>558</v>
      </c>
      <c r="B44" s="804">
        <v>53</v>
      </c>
      <c r="C44" s="7"/>
    </row>
    <row r="45" spans="1:3" s="650" customFormat="1" ht="24" customHeight="1" x14ac:dyDescent="0.2">
      <c r="A45" t="s">
        <v>413</v>
      </c>
      <c r="B45" s="804">
        <v>55</v>
      </c>
      <c r="C45" s="7"/>
    </row>
    <row r="46" spans="1:3" s="650" customFormat="1" ht="24" customHeight="1" x14ac:dyDescent="0.2">
      <c r="A46" t="s">
        <v>559</v>
      </c>
      <c r="B46" s="804">
        <v>57</v>
      </c>
      <c r="C46" s="7"/>
    </row>
    <row r="47" spans="1:3" s="650" customFormat="1" ht="24" customHeight="1" x14ac:dyDescent="0.2">
      <c r="A47" t="s">
        <v>560</v>
      </c>
      <c r="B47" s="804">
        <v>59</v>
      </c>
      <c r="C47" s="7"/>
    </row>
    <row r="48" spans="1:3" s="650" customFormat="1" ht="24.75" customHeight="1" x14ac:dyDescent="0.2">
      <c r="A48" s="806"/>
      <c r="B48" s="804"/>
    </row>
    <row r="49" spans="1:7" s="650" customFormat="1" ht="24.75" customHeight="1" x14ac:dyDescent="0.25">
      <c r="A49" s="631" t="s">
        <v>243</v>
      </c>
      <c r="B49" s="807"/>
    </row>
    <row r="50" spans="1:7" s="650" customFormat="1" ht="24" customHeight="1" x14ac:dyDescent="0.2">
      <c r="A50" t="s">
        <v>561</v>
      </c>
      <c r="B50" s="804">
        <v>61</v>
      </c>
      <c r="C50" s="7"/>
    </row>
    <row r="51" spans="1:7" s="650" customFormat="1" ht="24" customHeight="1" x14ac:dyDescent="0.2">
      <c r="A51" t="s">
        <v>562</v>
      </c>
      <c r="B51" s="804">
        <v>63</v>
      </c>
      <c r="C51" s="7"/>
    </row>
    <row r="52" spans="1:7" s="650" customFormat="1" ht="24" customHeight="1" x14ac:dyDescent="0.2">
      <c r="A52" t="s">
        <v>563</v>
      </c>
      <c r="B52" s="804">
        <v>65</v>
      </c>
      <c r="C52" s="7"/>
    </row>
    <row r="53" spans="1:7" s="650" customFormat="1" ht="24" customHeight="1" x14ac:dyDescent="0.2">
      <c r="A53" t="s">
        <v>564</v>
      </c>
      <c r="B53" s="804">
        <v>67</v>
      </c>
      <c r="C53" s="7"/>
    </row>
    <row r="54" spans="1:7" s="650" customFormat="1" ht="24" customHeight="1" x14ac:dyDescent="0.2">
      <c r="A54" s="808"/>
      <c r="B54" s="807"/>
    </row>
    <row r="55" spans="1:7" s="650" customFormat="1" ht="15.6" customHeight="1" x14ac:dyDescent="0.25">
      <c r="A55" s="631" t="s">
        <v>241</v>
      </c>
      <c r="B55" s="807"/>
    </row>
    <row r="56" spans="1:7" ht="24" customHeight="1" x14ac:dyDescent="0.2">
      <c r="A56" t="s">
        <v>565</v>
      </c>
      <c r="B56" s="804">
        <v>69</v>
      </c>
      <c r="D56"/>
      <c r="E56"/>
      <c r="F56"/>
      <c r="G56"/>
    </row>
    <row r="57" spans="1:7" ht="24" customHeight="1" x14ac:dyDescent="0.2">
      <c r="A57"/>
      <c r="B57" s="804"/>
      <c r="D57"/>
      <c r="E57"/>
      <c r="F57"/>
      <c r="G57"/>
    </row>
    <row r="58" spans="1:7" s="650" customFormat="1" ht="15.6" customHeight="1" x14ac:dyDescent="0.25">
      <c r="A58" s="631" t="s">
        <v>507</v>
      </c>
      <c r="B58" s="807"/>
    </row>
    <row r="59" spans="1:7" ht="24" customHeight="1" x14ac:dyDescent="0.2">
      <c r="A59" t="s">
        <v>566</v>
      </c>
      <c r="B59" s="804">
        <v>71</v>
      </c>
      <c r="D59"/>
      <c r="E59"/>
      <c r="F59"/>
      <c r="G59"/>
    </row>
    <row r="60" spans="1:7" x14ac:dyDescent="0.2">
      <c r="A60" s="806"/>
      <c r="B60" s="804"/>
    </row>
    <row r="61" spans="1:7" ht="15.75" x14ac:dyDescent="0.25">
      <c r="A61" s="631" t="s">
        <v>242</v>
      </c>
      <c r="B61" s="804"/>
    </row>
    <row r="62" spans="1:7" ht="15.75" x14ac:dyDescent="0.25">
      <c r="A62" s="631"/>
      <c r="B62" s="804"/>
    </row>
    <row r="63" spans="1:7" x14ac:dyDescent="0.2">
      <c r="A63" s="6" t="s">
        <v>519</v>
      </c>
      <c r="B63" s="804">
        <v>72</v>
      </c>
      <c r="E63" s="798"/>
      <c r="F63" s="799"/>
      <c r="G63" s="666"/>
    </row>
    <row r="64" spans="1:7" x14ac:dyDescent="0.2">
      <c r="A64" s="357"/>
      <c r="B64" s="357"/>
      <c r="E64" s="798"/>
      <c r="F64" s="799"/>
      <c r="G64" s="666"/>
    </row>
    <row r="65" spans="5:7" x14ac:dyDescent="0.2">
      <c r="E65" s="798"/>
      <c r="F65" s="799"/>
      <c r="G65" s="666"/>
    </row>
    <row r="66" spans="5:7" x14ac:dyDescent="0.2">
      <c r="E66" s="798"/>
      <c r="F66" s="799"/>
      <c r="G66" s="666"/>
    </row>
    <row r="67" spans="5:7" x14ac:dyDescent="0.2">
      <c r="E67" s="798"/>
      <c r="F67" s="799"/>
      <c r="G67" s="666"/>
    </row>
    <row r="68" spans="5:7" x14ac:dyDescent="0.2">
      <c r="E68" s="798"/>
      <c r="F68" s="799"/>
      <c r="G68" s="666"/>
    </row>
    <row r="69" spans="5:7" x14ac:dyDescent="0.2">
      <c r="E69" s="798"/>
      <c r="F69" s="799"/>
      <c r="G69" s="666"/>
    </row>
    <row r="70" spans="5:7" x14ac:dyDescent="0.2">
      <c r="E70" s="798"/>
      <c r="F70" s="799"/>
      <c r="G70" s="666"/>
    </row>
    <row r="71" spans="5:7" x14ac:dyDescent="0.2">
      <c r="E71" s="798"/>
      <c r="F71" s="799"/>
      <c r="G71" s="666"/>
    </row>
    <row r="72" spans="5:7" x14ac:dyDescent="0.2">
      <c r="E72" s="798"/>
      <c r="F72" s="799"/>
      <c r="G72" s="666"/>
    </row>
    <row r="73" spans="5:7" x14ac:dyDescent="0.2">
      <c r="E73" s="798"/>
      <c r="F73" s="799"/>
      <c r="G73" s="666"/>
    </row>
    <row r="74" spans="5:7" x14ac:dyDescent="0.2">
      <c r="E74" s="798"/>
      <c r="F74" s="799"/>
      <c r="G74" s="666"/>
    </row>
    <row r="75" spans="5:7" x14ac:dyDescent="0.2">
      <c r="E75" s="798"/>
      <c r="F75" s="799"/>
      <c r="G75" s="666"/>
    </row>
    <row r="76" spans="5:7" x14ac:dyDescent="0.2">
      <c r="E76" s="798"/>
      <c r="F76" s="799"/>
      <c r="G76" s="666"/>
    </row>
    <row r="77" spans="5:7" x14ac:dyDescent="0.2">
      <c r="E77" s="798"/>
      <c r="F77" s="799"/>
      <c r="G77" s="666"/>
    </row>
    <row r="78" spans="5:7" x14ac:dyDescent="0.2">
      <c r="E78" s="798"/>
      <c r="F78" s="799"/>
      <c r="G78" s="666"/>
    </row>
    <row r="79" spans="5:7" x14ac:dyDescent="0.2">
      <c r="E79" s="798"/>
      <c r="F79" s="799"/>
      <c r="G79" s="666"/>
    </row>
    <row r="80" spans="5:7" x14ac:dyDescent="0.2">
      <c r="E80" s="798"/>
      <c r="F80" s="799"/>
      <c r="G80" s="666"/>
    </row>
    <row r="81" spans="5:7" x14ac:dyDescent="0.2">
      <c r="E81" s="798"/>
      <c r="F81" s="799"/>
      <c r="G81" s="666"/>
    </row>
    <row r="82" spans="5:7" x14ac:dyDescent="0.2">
      <c r="E82" s="798"/>
      <c r="F82" s="799"/>
      <c r="G82" s="666"/>
    </row>
    <row r="83" spans="5:7" x14ac:dyDescent="0.2">
      <c r="E83" s="798"/>
      <c r="F83" s="799"/>
      <c r="G83" s="666"/>
    </row>
    <row r="84" spans="5:7" x14ac:dyDescent="0.2">
      <c r="E84" s="798"/>
      <c r="F84" s="799"/>
      <c r="G84" s="666"/>
    </row>
    <row r="85" spans="5:7" x14ac:dyDescent="0.2">
      <c r="E85" s="798"/>
      <c r="F85" s="799"/>
      <c r="G85" s="666"/>
    </row>
    <row r="86" spans="5:7" x14ac:dyDescent="0.2">
      <c r="E86" s="798"/>
      <c r="F86" s="799"/>
      <c r="G86" s="666"/>
    </row>
    <row r="87" spans="5:7" x14ac:dyDescent="0.2">
      <c r="E87" s="798"/>
      <c r="F87" s="799"/>
      <c r="G87" s="666"/>
    </row>
    <row r="88" spans="5:7" x14ac:dyDescent="0.2">
      <c r="E88" s="798"/>
      <c r="F88" s="799"/>
      <c r="G88" s="666"/>
    </row>
    <row r="89" spans="5:7" x14ac:dyDescent="0.2">
      <c r="E89" s="798"/>
      <c r="F89" s="799"/>
      <c r="G89" s="666"/>
    </row>
    <row r="90" spans="5:7" x14ac:dyDescent="0.2">
      <c r="E90" s="798"/>
      <c r="F90" s="799"/>
      <c r="G90" s="666"/>
    </row>
    <row r="91" spans="5:7" x14ac:dyDescent="0.2">
      <c r="E91" s="798"/>
      <c r="F91" s="799"/>
      <c r="G91" s="666"/>
    </row>
    <row r="92" spans="5:7" x14ac:dyDescent="0.2">
      <c r="E92" s="798"/>
      <c r="F92" s="799"/>
      <c r="G92" s="666"/>
    </row>
    <row r="93" spans="5:7" x14ac:dyDescent="0.2">
      <c r="E93" s="798"/>
      <c r="F93" s="799"/>
      <c r="G93" s="666"/>
    </row>
    <row r="94" spans="5:7" x14ac:dyDescent="0.2">
      <c r="E94" s="798"/>
      <c r="F94" s="799"/>
      <c r="G94" s="666"/>
    </row>
    <row r="95" spans="5:7" x14ac:dyDescent="0.2">
      <c r="E95" s="798"/>
      <c r="F95" s="799"/>
      <c r="G95" s="666"/>
    </row>
    <row r="96" spans="5:7" x14ac:dyDescent="0.2">
      <c r="E96" s="798"/>
      <c r="F96" s="799"/>
      <c r="G96" s="666"/>
    </row>
    <row r="97" spans="5:7" x14ac:dyDescent="0.2">
      <c r="E97" s="798"/>
      <c r="F97" s="799"/>
      <c r="G97" s="666"/>
    </row>
    <row r="98" spans="5:7" x14ac:dyDescent="0.2">
      <c r="E98" s="798"/>
      <c r="F98" s="799"/>
      <c r="G98" s="666"/>
    </row>
    <row r="99" spans="5:7" x14ac:dyDescent="0.2">
      <c r="E99" s="798"/>
      <c r="F99" s="799"/>
      <c r="G99" s="666"/>
    </row>
    <row r="100" spans="5:7" x14ac:dyDescent="0.2">
      <c r="E100" s="798"/>
      <c r="F100" s="799"/>
      <c r="G100" s="666"/>
    </row>
    <row r="101" spans="5:7" x14ac:dyDescent="0.2">
      <c r="E101" s="798"/>
      <c r="F101" s="799"/>
      <c r="G101" s="666"/>
    </row>
    <row r="102" spans="5:7" x14ac:dyDescent="0.2">
      <c r="E102" s="798"/>
      <c r="F102" s="799"/>
      <c r="G102" s="666"/>
    </row>
    <row r="103" spans="5:7" x14ac:dyDescent="0.2">
      <c r="E103" s="798"/>
      <c r="F103" s="799"/>
      <c r="G103" s="666"/>
    </row>
    <row r="104" spans="5:7" x14ac:dyDescent="0.2">
      <c r="E104" s="798"/>
      <c r="F104" s="799"/>
      <c r="G104" s="666"/>
    </row>
    <row r="105" spans="5:7" x14ac:dyDescent="0.2">
      <c r="E105" s="798"/>
      <c r="F105" s="799"/>
      <c r="G105" s="666"/>
    </row>
    <row r="106" spans="5:7" x14ac:dyDescent="0.2">
      <c r="E106" s="798"/>
      <c r="F106" s="799"/>
      <c r="G106" s="666"/>
    </row>
    <row r="107" spans="5:7" x14ac:dyDescent="0.2">
      <c r="E107" s="798"/>
      <c r="F107" s="799"/>
      <c r="G107" s="666"/>
    </row>
    <row r="108" spans="5:7" x14ac:dyDescent="0.2">
      <c r="E108" s="798"/>
      <c r="F108" s="799"/>
      <c r="G108" s="666"/>
    </row>
    <row r="109" spans="5:7" x14ac:dyDescent="0.2">
      <c r="E109" s="798"/>
      <c r="F109" s="799"/>
      <c r="G109" s="666"/>
    </row>
    <row r="110" spans="5:7" x14ac:dyDescent="0.2">
      <c r="E110" s="798"/>
      <c r="F110" s="799"/>
      <c r="G110" s="666"/>
    </row>
    <row r="111" spans="5:7" x14ac:dyDescent="0.2">
      <c r="E111" s="798"/>
      <c r="F111" s="799"/>
      <c r="G111" s="666"/>
    </row>
    <row r="112" spans="5:7" x14ac:dyDescent="0.2">
      <c r="E112" s="798"/>
      <c r="F112" s="799"/>
      <c r="G112" s="666"/>
    </row>
    <row r="113" spans="5:7" x14ac:dyDescent="0.2">
      <c r="E113" s="798"/>
      <c r="F113" s="799"/>
      <c r="G113" s="666"/>
    </row>
    <row r="114" spans="5:7" x14ac:dyDescent="0.2">
      <c r="E114" s="798"/>
      <c r="F114" s="799"/>
      <c r="G114" s="666"/>
    </row>
    <row r="115" spans="5:7" x14ac:dyDescent="0.2">
      <c r="E115" s="798"/>
      <c r="F115" s="799"/>
      <c r="G115" s="666"/>
    </row>
    <row r="116" spans="5:7" x14ac:dyDescent="0.2">
      <c r="E116" s="798"/>
      <c r="F116" s="799"/>
      <c r="G116" s="666"/>
    </row>
    <row r="117" spans="5:7" x14ac:dyDescent="0.2">
      <c r="E117" s="798"/>
      <c r="F117" s="799"/>
      <c r="G117" s="666"/>
    </row>
    <row r="118" spans="5:7" x14ac:dyDescent="0.2">
      <c r="E118" s="798"/>
      <c r="F118" s="799"/>
      <c r="G118" s="666"/>
    </row>
    <row r="119" spans="5:7" x14ac:dyDescent="0.2">
      <c r="E119" s="798"/>
      <c r="F119" s="799"/>
      <c r="G119" s="666"/>
    </row>
    <row r="120" spans="5:7" x14ac:dyDescent="0.2">
      <c r="E120" s="798"/>
      <c r="F120" s="799"/>
      <c r="G120" s="666"/>
    </row>
    <row r="121" spans="5:7" x14ac:dyDescent="0.2">
      <c r="E121" s="798"/>
      <c r="F121" s="799"/>
      <c r="G121" s="666"/>
    </row>
    <row r="122" spans="5:7" x14ac:dyDescent="0.2">
      <c r="E122" s="798"/>
      <c r="F122" s="799"/>
      <c r="G122" s="666"/>
    </row>
    <row r="123" spans="5:7" x14ac:dyDescent="0.2">
      <c r="E123" s="798"/>
      <c r="F123" s="799"/>
      <c r="G123" s="666"/>
    </row>
  </sheetData>
  <printOptions horizontalCentered="1"/>
  <pageMargins left="0.59055118110236227" right="0.59055118110236227" top="0.59055118110236227" bottom="0.39370078740157483" header="0.27559055118110237" footer="0.15748031496062992"/>
  <pageSetup paperSize="9" scale="95" firstPageNumber="3" orientation="portrait" useFirstPageNumber="1" r:id="rId1"/>
  <headerFooter alignWithMargins="0">
    <oddFooter>&amp;CSeite &amp;P</oddFooter>
  </headerFooter>
  <rowBreaks count="1" manualBreakCount="1">
    <brk id="35"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2E481-C7F5-4C0D-A3B6-756A917CC0DE}">
  <sheetPr>
    <tabColor rgb="FF00B050"/>
    <pageSetUpPr fitToPage="1"/>
  </sheetPr>
  <dimension ref="A1:I50"/>
  <sheetViews>
    <sheetView tabSelected="1" zoomScaleNormal="100" workbookViewId="0">
      <pane xSplit="2" ySplit="8" topLeftCell="C9"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5" x14ac:dyDescent="0.25"/>
  <cols>
    <col min="1" max="1" width="8.28515625" style="771" customWidth="1"/>
    <col min="2" max="2" width="20.42578125" style="771" customWidth="1"/>
    <col min="3" max="3" width="11.7109375" style="771" customWidth="1"/>
    <col min="4" max="4" width="15.7109375" style="771" customWidth="1"/>
    <col min="5" max="5" width="5.7109375" style="771" customWidth="1"/>
    <col min="6" max="6" width="8.28515625" style="771" customWidth="1"/>
    <col min="7" max="7" width="20.42578125" style="771" customWidth="1"/>
    <col min="8" max="8" width="11.7109375" style="771" customWidth="1"/>
    <col min="9" max="9" width="15.7109375" style="771" customWidth="1"/>
    <col min="10" max="16384" width="11.42578125" style="771"/>
  </cols>
  <sheetData>
    <row r="1" spans="1:9" ht="3.75" customHeight="1" x14ac:dyDescent="0.25">
      <c r="A1" s="769">
        <v>2023</v>
      </c>
      <c r="B1" s="769"/>
      <c r="C1" s="769"/>
      <c r="D1" s="769"/>
      <c r="E1" s="769"/>
      <c r="F1" s="770"/>
      <c r="G1" s="859"/>
      <c r="H1" s="859"/>
      <c r="I1" s="859"/>
    </row>
    <row r="2" spans="1:9" ht="15.75" x14ac:dyDescent="0.25">
      <c r="A2" s="772" t="s">
        <v>555</v>
      </c>
      <c r="B2" s="772"/>
      <c r="C2" s="769"/>
      <c r="D2" s="769"/>
      <c r="E2" s="769"/>
      <c r="F2" s="770"/>
      <c r="G2" s="859"/>
      <c r="H2" s="859"/>
      <c r="I2" s="859"/>
    </row>
    <row r="3" spans="1:9" ht="15.75" x14ac:dyDescent="0.25">
      <c r="A3" s="772"/>
      <c r="B3" s="773"/>
      <c r="C3" s="769"/>
      <c r="D3" s="769"/>
      <c r="E3" s="769"/>
      <c r="F3" s="770"/>
      <c r="G3" s="859"/>
      <c r="H3" s="859"/>
      <c r="I3" s="820" t="s">
        <v>429</v>
      </c>
    </row>
    <row r="4" spans="1:9" ht="5.25" customHeight="1" x14ac:dyDescent="0.25">
      <c r="A4" s="769"/>
      <c r="B4" s="769"/>
      <c r="C4" s="769"/>
      <c r="D4" s="769"/>
      <c r="E4" s="769"/>
      <c r="F4" s="770"/>
      <c r="G4" s="859"/>
      <c r="H4" s="859"/>
      <c r="I4" s="859"/>
    </row>
    <row r="5" spans="1:9" x14ac:dyDescent="0.25">
      <c r="A5" s="945" t="s">
        <v>185</v>
      </c>
      <c r="B5" s="774" t="s">
        <v>163</v>
      </c>
      <c r="C5" s="774" t="s">
        <v>401</v>
      </c>
      <c r="D5" s="775" t="s">
        <v>501</v>
      </c>
      <c r="E5" s="926"/>
      <c r="F5" s="945" t="s">
        <v>185</v>
      </c>
      <c r="G5" s="774" t="s">
        <v>163</v>
      </c>
      <c r="H5" s="774" t="s">
        <v>401</v>
      </c>
      <c r="I5" s="775" t="s">
        <v>501</v>
      </c>
    </row>
    <row r="6" spans="1:9" x14ac:dyDescent="0.25">
      <c r="A6" s="776" t="s">
        <v>186</v>
      </c>
      <c r="B6" s="776" t="s">
        <v>165</v>
      </c>
      <c r="C6" s="770"/>
      <c r="D6" s="777" t="s">
        <v>500</v>
      </c>
      <c r="E6" s="944"/>
      <c r="F6" s="776" t="s">
        <v>186</v>
      </c>
      <c r="G6" s="776" t="s">
        <v>165</v>
      </c>
      <c r="H6" s="770"/>
      <c r="I6" s="777" t="s">
        <v>500</v>
      </c>
    </row>
    <row r="7" spans="1:9" x14ac:dyDescent="0.25">
      <c r="A7" s="916"/>
      <c r="B7" s="917"/>
      <c r="C7" s="918" t="s">
        <v>207</v>
      </c>
      <c r="D7" s="919" t="s">
        <v>207</v>
      </c>
      <c r="E7" s="769"/>
      <c r="F7" s="925"/>
      <c r="G7" s="917"/>
      <c r="H7" s="918" t="s">
        <v>207</v>
      </c>
      <c r="I7" s="919" t="s">
        <v>207</v>
      </c>
    </row>
    <row r="8" spans="1:9" ht="5.0999999999999996" customHeight="1" x14ac:dyDescent="0.25">
      <c r="A8" s="770"/>
      <c r="B8" s="770"/>
      <c r="C8" s="770"/>
      <c r="D8" s="770"/>
      <c r="E8" s="770"/>
      <c r="F8" s="770"/>
      <c r="G8" s="859"/>
      <c r="H8" s="859"/>
      <c r="I8" s="859"/>
    </row>
    <row r="9" spans="1:9" ht="12" customHeight="1" x14ac:dyDescent="0.25">
      <c r="A9" s="42">
        <v>10</v>
      </c>
      <c r="B9" s="43" t="s">
        <v>35</v>
      </c>
      <c r="C9" s="778">
        <v>40</v>
      </c>
      <c r="D9" s="778">
        <v>535</v>
      </c>
      <c r="E9" s="779"/>
      <c r="F9" s="42">
        <v>71</v>
      </c>
      <c r="G9" s="43" t="s">
        <v>68</v>
      </c>
      <c r="H9" s="778">
        <v>30</v>
      </c>
      <c r="I9" s="778">
        <v>100</v>
      </c>
    </row>
    <row r="10" spans="1:9" ht="12" customHeight="1" x14ac:dyDescent="0.25">
      <c r="A10" s="42">
        <v>11</v>
      </c>
      <c r="B10" s="43" t="s">
        <v>36</v>
      </c>
      <c r="C10" s="778">
        <v>185</v>
      </c>
      <c r="D10" s="778">
        <v>1605</v>
      </c>
      <c r="E10" s="779"/>
      <c r="F10" s="42">
        <v>72</v>
      </c>
      <c r="G10" s="43" t="s">
        <v>69</v>
      </c>
      <c r="H10" s="778">
        <v>45</v>
      </c>
      <c r="I10" s="778">
        <v>150</v>
      </c>
    </row>
    <row r="11" spans="1:9" ht="12" customHeight="1" x14ac:dyDescent="0.25">
      <c r="A11" s="42">
        <v>12</v>
      </c>
      <c r="B11" s="43" t="s">
        <v>88</v>
      </c>
      <c r="C11" s="778">
        <v>295</v>
      </c>
      <c r="D11" s="778">
        <v>2340</v>
      </c>
      <c r="E11" s="779"/>
      <c r="F11" s="42">
        <v>81</v>
      </c>
      <c r="G11" s="43" t="s">
        <v>4</v>
      </c>
      <c r="H11" s="778">
        <v>45</v>
      </c>
      <c r="I11" s="778">
        <v>210</v>
      </c>
    </row>
    <row r="12" spans="1:9" ht="12" customHeight="1" x14ac:dyDescent="0.25">
      <c r="A12" s="42">
        <v>13</v>
      </c>
      <c r="B12" s="43" t="s">
        <v>37</v>
      </c>
      <c r="C12" s="778">
        <v>185</v>
      </c>
      <c r="D12" s="778">
        <v>2745</v>
      </c>
      <c r="E12" s="779"/>
      <c r="F12" s="42">
        <v>82</v>
      </c>
      <c r="G12" s="43" t="s">
        <v>70</v>
      </c>
      <c r="H12" s="778">
        <v>35</v>
      </c>
      <c r="I12" s="778">
        <v>60</v>
      </c>
    </row>
    <row r="13" spans="1:9" ht="12" customHeight="1" x14ac:dyDescent="0.25">
      <c r="A13" s="42">
        <v>14</v>
      </c>
      <c r="B13" s="43" t="s">
        <v>38</v>
      </c>
      <c r="C13" s="778">
        <v>300</v>
      </c>
      <c r="D13" s="778">
        <v>1800</v>
      </c>
      <c r="E13" s="779"/>
      <c r="F13" s="42">
        <v>83</v>
      </c>
      <c r="G13" s="43" t="s">
        <v>71</v>
      </c>
      <c r="H13" s="778">
        <v>25</v>
      </c>
      <c r="I13" s="778">
        <v>35</v>
      </c>
    </row>
    <row r="14" spans="1:9" ht="12" customHeight="1" x14ac:dyDescent="0.25">
      <c r="A14" s="42">
        <v>15</v>
      </c>
      <c r="B14" s="43" t="s">
        <v>39</v>
      </c>
      <c r="C14" s="778">
        <v>75</v>
      </c>
      <c r="D14" s="778">
        <v>185</v>
      </c>
      <c r="E14" s="779"/>
      <c r="F14" s="42">
        <v>91</v>
      </c>
      <c r="G14" s="43" t="s">
        <v>72</v>
      </c>
      <c r="H14" s="778">
        <v>35</v>
      </c>
      <c r="I14" s="778">
        <v>100</v>
      </c>
    </row>
    <row r="15" spans="1:9" ht="12" customHeight="1" x14ac:dyDescent="0.25">
      <c r="A15" s="42">
        <v>16</v>
      </c>
      <c r="B15" s="43" t="s">
        <v>96</v>
      </c>
      <c r="C15" s="778">
        <v>110</v>
      </c>
      <c r="D15" s="778">
        <v>195</v>
      </c>
      <c r="E15" s="779"/>
      <c r="F15" s="42">
        <v>92</v>
      </c>
      <c r="G15" s="43" t="s">
        <v>73</v>
      </c>
      <c r="H15" s="778">
        <v>180</v>
      </c>
      <c r="I15" s="778">
        <v>1900</v>
      </c>
    </row>
    <row r="16" spans="1:9" ht="12" customHeight="1" x14ac:dyDescent="0.25">
      <c r="A16" s="42">
        <v>17</v>
      </c>
      <c r="B16" s="43" t="s">
        <v>40</v>
      </c>
      <c r="C16" s="778">
        <v>125</v>
      </c>
      <c r="D16" s="778">
        <v>1075</v>
      </c>
      <c r="E16" s="779"/>
      <c r="F16" s="42">
        <v>93</v>
      </c>
      <c r="G16" s="43" t="s">
        <v>74</v>
      </c>
      <c r="H16" s="778">
        <v>40</v>
      </c>
      <c r="I16" s="778">
        <v>90</v>
      </c>
    </row>
    <row r="17" spans="1:9" ht="12" customHeight="1" x14ac:dyDescent="0.25">
      <c r="A17" s="42">
        <v>21</v>
      </c>
      <c r="B17" s="43" t="s">
        <v>41</v>
      </c>
      <c r="C17" s="778">
        <v>100</v>
      </c>
      <c r="D17" s="778">
        <v>300</v>
      </c>
      <c r="E17" s="779"/>
      <c r="F17" s="42">
        <v>94</v>
      </c>
      <c r="G17" s="43" t="s">
        <v>75</v>
      </c>
      <c r="H17" s="778">
        <v>65</v>
      </c>
      <c r="I17" s="778">
        <v>365</v>
      </c>
    </row>
    <row r="18" spans="1:9" ht="12" customHeight="1" x14ac:dyDescent="0.25">
      <c r="A18" s="42">
        <v>22</v>
      </c>
      <c r="B18" s="43" t="s">
        <v>42</v>
      </c>
      <c r="C18" s="778">
        <v>85</v>
      </c>
      <c r="D18" s="778">
        <v>950</v>
      </c>
      <c r="E18" s="779"/>
      <c r="F18" s="42">
        <v>101</v>
      </c>
      <c r="G18" s="43" t="s">
        <v>76</v>
      </c>
      <c r="H18" s="778">
        <v>85</v>
      </c>
      <c r="I18" s="778">
        <v>640</v>
      </c>
    </row>
    <row r="19" spans="1:9" ht="12" customHeight="1" x14ac:dyDescent="0.25">
      <c r="A19" s="42">
        <v>23</v>
      </c>
      <c r="B19" s="43" t="s">
        <v>43</v>
      </c>
      <c r="C19" s="778">
        <v>50</v>
      </c>
      <c r="D19" s="778">
        <v>1150</v>
      </c>
      <c r="E19" s="779"/>
      <c r="F19" s="42">
        <v>102</v>
      </c>
      <c r="G19" s="43" t="s">
        <v>77</v>
      </c>
      <c r="H19" s="778">
        <v>5</v>
      </c>
      <c r="I19" s="778">
        <v>0</v>
      </c>
    </row>
    <row r="20" spans="1:9" ht="12" customHeight="1" x14ac:dyDescent="0.25">
      <c r="A20" s="42">
        <v>24</v>
      </c>
      <c r="B20" s="43" t="s">
        <v>44</v>
      </c>
      <c r="C20" s="778">
        <v>100</v>
      </c>
      <c r="D20" s="778">
        <v>3715</v>
      </c>
      <c r="E20" s="779"/>
      <c r="F20" s="42">
        <v>103</v>
      </c>
      <c r="G20" s="43" t="s">
        <v>78</v>
      </c>
      <c r="H20" s="778">
        <v>35</v>
      </c>
      <c r="I20" s="778">
        <v>50</v>
      </c>
    </row>
    <row r="21" spans="1:9" ht="12" customHeight="1" x14ac:dyDescent="0.25">
      <c r="A21" s="42">
        <v>25</v>
      </c>
      <c r="B21" s="43" t="s">
        <v>170</v>
      </c>
      <c r="C21" s="778">
        <v>70</v>
      </c>
      <c r="D21" s="778">
        <v>43850</v>
      </c>
      <c r="E21" s="779"/>
      <c r="F21" s="42">
        <v>105</v>
      </c>
      <c r="G21" s="43" t="s">
        <v>79</v>
      </c>
      <c r="H21" s="778">
        <v>10</v>
      </c>
      <c r="I21" s="778">
        <v>25</v>
      </c>
    </row>
    <row r="22" spans="1:9" ht="12" customHeight="1" x14ac:dyDescent="0.25">
      <c r="A22" s="42">
        <v>26</v>
      </c>
      <c r="B22" s="43" t="s">
        <v>297</v>
      </c>
      <c r="C22" s="778">
        <v>20</v>
      </c>
      <c r="D22" s="778">
        <v>270</v>
      </c>
      <c r="E22" s="779"/>
      <c r="F22" s="42">
        <v>106</v>
      </c>
      <c r="G22" s="43" t="s">
        <v>80</v>
      </c>
      <c r="H22" s="778">
        <v>35</v>
      </c>
      <c r="I22" s="778">
        <v>55</v>
      </c>
    </row>
    <row r="23" spans="1:9" ht="12" customHeight="1" x14ac:dyDescent="0.25">
      <c r="A23" s="42">
        <v>31</v>
      </c>
      <c r="B23" s="43" t="s">
        <v>45</v>
      </c>
      <c r="C23" s="778">
        <v>120</v>
      </c>
      <c r="D23" s="778">
        <v>1500</v>
      </c>
      <c r="E23" s="779"/>
      <c r="F23" s="42">
        <v>107</v>
      </c>
      <c r="G23" s="43" t="s">
        <v>81</v>
      </c>
      <c r="H23" s="778">
        <v>35</v>
      </c>
      <c r="I23" s="778">
        <v>30</v>
      </c>
    </row>
    <row r="24" spans="1:9" ht="12" customHeight="1" x14ac:dyDescent="0.25">
      <c r="A24" s="42">
        <v>32</v>
      </c>
      <c r="B24" s="43" t="s">
        <v>46</v>
      </c>
      <c r="C24" s="778">
        <v>190</v>
      </c>
      <c r="D24" s="778">
        <v>1720</v>
      </c>
      <c r="E24" s="779"/>
      <c r="F24" s="42">
        <v>108</v>
      </c>
      <c r="G24" s="43" t="s">
        <v>377</v>
      </c>
      <c r="H24" s="778">
        <v>55</v>
      </c>
      <c r="I24" s="778">
        <v>230</v>
      </c>
    </row>
    <row r="25" spans="1:9" ht="12" customHeight="1" x14ac:dyDescent="0.25">
      <c r="A25" s="42">
        <v>33</v>
      </c>
      <c r="B25" s="43" t="s">
        <v>171</v>
      </c>
      <c r="C25" s="778">
        <v>35</v>
      </c>
      <c r="D25" s="778">
        <v>1365</v>
      </c>
      <c r="E25" s="779"/>
      <c r="F25" s="42">
        <v>109</v>
      </c>
      <c r="G25" s="43" t="s">
        <v>141</v>
      </c>
      <c r="H25" s="778">
        <v>10</v>
      </c>
      <c r="I25" s="778">
        <v>15</v>
      </c>
    </row>
    <row r="26" spans="1:9" ht="12" customHeight="1" x14ac:dyDescent="0.25">
      <c r="A26" s="42">
        <v>34</v>
      </c>
      <c r="B26" s="43" t="s">
        <v>47</v>
      </c>
      <c r="C26" s="778">
        <v>115</v>
      </c>
      <c r="D26" s="778">
        <v>635</v>
      </c>
      <c r="E26" s="779"/>
      <c r="F26" s="42">
        <v>111</v>
      </c>
      <c r="G26" s="43" t="s">
        <v>83</v>
      </c>
      <c r="H26" s="778">
        <v>125</v>
      </c>
      <c r="I26" s="778">
        <v>1240</v>
      </c>
    </row>
    <row r="27" spans="1:9" ht="12" customHeight="1" x14ac:dyDescent="0.25">
      <c r="A27" s="42">
        <v>35</v>
      </c>
      <c r="B27" s="43" t="s">
        <v>89</v>
      </c>
      <c r="C27" s="778">
        <v>135</v>
      </c>
      <c r="D27" s="778">
        <v>1990</v>
      </c>
      <c r="E27" s="779"/>
      <c r="F27" s="42">
        <v>112</v>
      </c>
      <c r="G27" s="43" t="s">
        <v>84</v>
      </c>
      <c r="H27" s="778">
        <v>180</v>
      </c>
      <c r="I27" s="778">
        <v>4790</v>
      </c>
    </row>
    <row r="28" spans="1:9" ht="12" customHeight="1" x14ac:dyDescent="0.25">
      <c r="A28" s="42">
        <v>36</v>
      </c>
      <c r="B28" s="43" t="s">
        <v>48</v>
      </c>
      <c r="C28" s="778">
        <v>70</v>
      </c>
      <c r="D28" s="778">
        <v>555</v>
      </c>
      <c r="E28" s="779"/>
      <c r="F28" s="42">
        <v>113</v>
      </c>
      <c r="G28" s="43" t="s">
        <v>85</v>
      </c>
      <c r="H28" s="778">
        <v>145</v>
      </c>
      <c r="I28" s="778">
        <v>1895</v>
      </c>
    </row>
    <row r="29" spans="1:9" ht="12" customHeight="1" x14ac:dyDescent="0.25">
      <c r="A29" s="42">
        <v>41</v>
      </c>
      <c r="B29" s="43" t="s">
        <v>49</v>
      </c>
      <c r="C29" s="778">
        <v>75</v>
      </c>
      <c r="D29" s="778">
        <v>265</v>
      </c>
      <c r="E29" s="779"/>
      <c r="F29" s="42">
        <v>121</v>
      </c>
      <c r="G29" s="43" t="s">
        <v>59</v>
      </c>
      <c r="H29" s="778">
        <v>320</v>
      </c>
      <c r="I29" s="778">
        <v>2330</v>
      </c>
    </row>
    <row r="30" spans="1:9" ht="12" customHeight="1" x14ac:dyDescent="0.25">
      <c r="A30" s="42">
        <v>42</v>
      </c>
      <c r="B30" s="43" t="s">
        <v>50</v>
      </c>
      <c r="C30" s="778">
        <v>55</v>
      </c>
      <c r="D30" s="778">
        <v>85</v>
      </c>
      <c r="E30" s="779"/>
      <c r="F30" s="42">
        <v>122</v>
      </c>
      <c r="G30" s="43" t="s">
        <v>60</v>
      </c>
      <c r="H30" s="778">
        <v>200</v>
      </c>
      <c r="I30" s="778">
        <v>1835</v>
      </c>
    </row>
    <row r="31" spans="1:9" ht="12" customHeight="1" x14ac:dyDescent="0.25">
      <c r="A31" s="42">
        <v>43</v>
      </c>
      <c r="B31" s="43" t="s">
        <v>51</v>
      </c>
      <c r="C31" s="778">
        <v>140</v>
      </c>
      <c r="D31" s="778">
        <v>670</v>
      </c>
      <c r="E31" s="779"/>
      <c r="F31" s="42">
        <v>123</v>
      </c>
      <c r="G31" s="43" t="s">
        <v>61</v>
      </c>
      <c r="H31" s="778">
        <v>110</v>
      </c>
      <c r="I31" s="778">
        <v>475</v>
      </c>
    </row>
    <row r="32" spans="1:9" ht="12" customHeight="1" x14ac:dyDescent="0.25">
      <c r="A32" s="42">
        <v>44</v>
      </c>
      <c r="B32" s="43" t="s">
        <v>52</v>
      </c>
      <c r="C32" s="778">
        <v>110</v>
      </c>
      <c r="D32" s="778">
        <v>1145</v>
      </c>
      <c r="E32" s="779"/>
      <c r="F32" s="42" t="s">
        <v>456</v>
      </c>
      <c r="G32" s="43" t="s">
        <v>155</v>
      </c>
      <c r="H32" s="778">
        <v>5</v>
      </c>
      <c r="I32" s="778">
        <v>10</v>
      </c>
    </row>
    <row r="33" spans="1:9" ht="12" customHeight="1" x14ac:dyDescent="0.25">
      <c r="A33" s="42">
        <v>45</v>
      </c>
      <c r="B33" s="43" t="s">
        <v>53</v>
      </c>
      <c r="C33" s="778">
        <v>340</v>
      </c>
      <c r="D33" s="778">
        <v>11320</v>
      </c>
      <c r="E33" s="779"/>
      <c r="F33" s="769"/>
      <c r="G33" s="769"/>
      <c r="H33" s="779"/>
      <c r="I33" s="779"/>
    </row>
    <row r="34" spans="1:9" ht="12" customHeight="1" x14ac:dyDescent="0.25">
      <c r="A34" s="42">
        <v>46</v>
      </c>
      <c r="B34" s="43" t="s">
        <v>54</v>
      </c>
      <c r="C34" s="778">
        <v>15</v>
      </c>
      <c r="D34" s="778">
        <v>20</v>
      </c>
      <c r="E34" s="779"/>
      <c r="F34" s="983" t="s">
        <v>461</v>
      </c>
      <c r="G34" s="43" t="s">
        <v>1</v>
      </c>
      <c r="H34" s="780">
        <v>1315</v>
      </c>
      <c r="I34" s="780">
        <v>10480</v>
      </c>
    </row>
    <row r="35" spans="1:9" ht="12" customHeight="1" x14ac:dyDescent="0.25">
      <c r="A35" s="42">
        <v>47</v>
      </c>
      <c r="B35" s="43" t="s">
        <v>55</v>
      </c>
      <c r="C35" s="778">
        <v>15</v>
      </c>
      <c r="D35" s="778">
        <v>15</v>
      </c>
      <c r="E35" s="779"/>
      <c r="F35" s="983" t="s">
        <v>462</v>
      </c>
      <c r="G35" s="43" t="s">
        <v>5</v>
      </c>
      <c r="H35" s="780">
        <v>425</v>
      </c>
      <c r="I35" s="780">
        <v>50235</v>
      </c>
    </row>
    <row r="36" spans="1:9" ht="12" customHeight="1" x14ac:dyDescent="0.25">
      <c r="A36" s="42">
        <v>48</v>
      </c>
      <c r="B36" s="43" t="s">
        <v>56</v>
      </c>
      <c r="C36" s="778">
        <v>15</v>
      </c>
      <c r="D36" s="778">
        <v>265</v>
      </c>
      <c r="E36" s="779"/>
      <c r="F36" s="983" t="s">
        <v>463</v>
      </c>
      <c r="G36" s="43" t="s">
        <v>9</v>
      </c>
      <c r="H36" s="780">
        <v>665</v>
      </c>
      <c r="I36" s="780">
        <v>7765</v>
      </c>
    </row>
    <row r="37" spans="1:9" ht="12" customHeight="1" x14ac:dyDescent="0.25">
      <c r="A37" s="42">
        <v>51</v>
      </c>
      <c r="B37" s="43" t="s">
        <v>57</v>
      </c>
      <c r="C37" s="778">
        <v>45</v>
      </c>
      <c r="D37" s="778">
        <v>105</v>
      </c>
      <c r="E37" s="779"/>
      <c r="F37" s="983" t="s">
        <v>464</v>
      </c>
      <c r="G37" s="43" t="s">
        <v>2</v>
      </c>
      <c r="H37" s="780">
        <v>765</v>
      </c>
      <c r="I37" s="780">
        <v>13785</v>
      </c>
    </row>
    <row r="38" spans="1:9" ht="12" customHeight="1" x14ac:dyDescent="0.25">
      <c r="A38" s="42">
        <v>52</v>
      </c>
      <c r="B38" s="43" t="s">
        <v>128</v>
      </c>
      <c r="C38" s="778">
        <v>75</v>
      </c>
      <c r="D38" s="778">
        <v>220</v>
      </c>
      <c r="E38" s="779"/>
      <c r="F38" s="983" t="s">
        <v>465</v>
      </c>
      <c r="G38" s="43" t="s">
        <v>6</v>
      </c>
      <c r="H38" s="780">
        <v>255</v>
      </c>
      <c r="I38" s="780">
        <v>570</v>
      </c>
    </row>
    <row r="39" spans="1:9" ht="12" customHeight="1" x14ac:dyDescent="0.25">
      <c r="A39" s="42">
        <v>53</v>
      </c>
      <c r="B39" s="43" t="s">
        <v>58</v>
      </c>
      <c r="C39" s="778">
        <v>45</v>
      </c>
      <c r="D39" s="778">
        <v>80</v>
      </c>
      <c r="E39" s="779"/>
      <c r="F39" s="983" t="s">
        <v>466</v>
      </c>
      <c r="G39" s="43" t="s">
        <v>10</v>
      </c>
      <c r="H39" s="780">
        <v>190</v>
      </c>
      <c r="I39" s="780">
        <v>450</v>
      </c>
    </row>
    <row r="40" spans="1:9" ht="12" customHeight="1" x14ac:dyDescent="0.25">
      <c r="A40" s="42">
        <v>54</v>
      </c>
      <c r="B40" s="43" t="s">
        <v>131</v>
      </c>
      <c r="C40" s="778">
        <v>20</v>
      </c>
      <c r="D40" s="778">
        <v>40</v>
      </c>
      <c r="E40" s="779"/>
      <c r="F40" s="983" t="s">
        <v>467</v>
      </c>
      <c r="G40" s="43" t="s">
        <v>3</v>
      </c>
      <c r="H40" s="780">
        <v>75</v>
      </c>
      <c r="I40" s="780">
        <v>250</v>
      </c>
    </row>
    <row r="41" spans="1:9" ht="12" customHeight="1" x14ac:dyDescent="0.25">
      <c r="A41" s="42">
        <v>55</v>
      </c>
      <c r="B41" s="43" t="s">
        <v>159</v>
      </c>
      <c r="C41" s="778">
        <v>70</v>
      </c>
      <c r="D41" s="778">
        <v>125</v>
      </c>
      <c r="E41" s="779"/>
      <c r="F41" s="983" t="s">
        <v>468</v>
      </c>
      <c r="G41" s="43" t="s">
        <v>4</v>
      </c>
      <c r="H41" s="780">
        <v>105</v>
      </c>
      <c r="I41" s="780">
        <v>305</v>
      </c>
    </row>
    <row r="42" spans="1:9" ht="12" customHeight="1" x14ac:dyDescent="0.25">
      <c r="A42" s="42">
        <v>61</v>
      </c>
      <c r="B42" s="43" t="s">
        <v>62</v>
      </c>
      <c r="C42" s="778">
        <v>50</v>
      </c>
      <c r="D42" s="778">
        <v>130</v>
      </c>
      <c r="E42" s="779"/>
      <c r="F42" s="983" t="s">
        <v>469</v>
      </c>
      <c r="G42" s="43" t="s">
        <v>7</v>
      </c>
      <c r="H42" s="780">
        <v>320</v>
      </c>
      <c r="I42" s="780">
        <v>2455</v>
      </c>
    </row>
    <row r="43" spans="1:9" ht="12" customHeight="1" x14ac:dyDescent="0.25">
      <c r="A43" s="42">
        <v>62</v>
      </c>
      <c r="B43" s="43" t="s">
        <v>63</v>
      </c>
      <c r="C43" s="778">
        <v>30</v>
      </c>
      <c r="D43" s="778">
        <v>60</v>
      </c>
      <c r="E43" s="779"/>
      <c r="F43" s="983" t="s">
        <v>470</v>
      </c>
      <c r="G43" s="43" t="s">
        <v>8</v>
      </c>
      <c r="H43" s="780">
        <v>270</v>
      </c>
      <c r="I43" s="780">
        <v>1045</v>
      </c>
    </row>
    <row r="44" spans="1:9" ht="12" customHeight="1" x14ac:dyDescent="0.25">
      <c r="A44" s="42">
        <v>63</v>
      </c>
      <c r="B44" s="43" t="s">
        <v>64</v>
      </c>
      <c r="C44" s="778">
        <v>15</v>
      </c>
      <c r="D44" s="778">
        <v>10</v>
      </c>
      <c r="E44" s="779"/>
      <c r="F44" s="983" t="s">
        <v>471</v>
      </c>
      <c r="G44" s="43" t="s">
        <v>110</v>
      </c>
      <c r="H44" s="780">
        <v>450</v>
      </c>
      <c r="I44" s="780">
        <v>7925</v>
      </c>
    </row>
    <row r="45" spans="1:9" ht="12" customHeight="1" x14ac:dyDescent="0.25">
      <c r="A45" s="42">
        <v>64</v>
      </c>
      <c r="B45" s="43" t="s">
        <v>65</v>
      </c>
      <c r="C45" s="778">
        <v>5</v>
      </c>
      <c r="D45" s="778">
        <v>10</v>
      </c>
      <c r="E45" s="779"/>
      <c r="F45" s="983" t="s">
        <v>472</v>
      </c>
      <c r="G45" s="43" t="s">
        <v>158</v>
      </c>
      <c r="H45" s="780">
        <v>630</v>
      </c>
      <c r="I45" s="780">
        <v>4640</v>
      </c>
    </row>
    <row r="46" spans="1:9" ht="12" customHeight="1" x14ac:dyDescent="0.25">
      <c r="A46" s="42">
        <v>65</v>
      </c>
      <c r="B46" s="43" t="s">
        <v>66</v>
      </c>
      <c r="C46" s="778">
        <v>15</v>
      </c>
      <c r="D46" s="778">
        <v>10</v>
      </c>
      <c r="E46" s="779"/>
      <c r="F46" s="927" t="s">
        <v>456</v>
      </c>
      <c r="G46" s="880" t="s">
        <v>155</v>
      </c>
      <c r="H46" s="780">
        <v>5</v>
      </c>
      <c r="I46" s="780">
        <v>10</v>
      </c>
    </row>
    <row r="47" spans="1:9" ht="12" customHeight="1" x14ac:dyDescent="0.25">
      <c r="A47" s="42">
        <v>66</v>
      </c>
      <c r="B47" s="43" t="s">
        <v>67</v>
      </c>
      <c r="C47" s="778">
        <v>75</v>
      </c>
      <c r="D47" s="778">
        <v>230</v>
      </c>
      <c r="E47" s="779"/>
      <c r="F47" s="769"/>
      <c r="G47" s="769"/>
      <c r="H47" s="781"/>
      <c r="I47" s="780"/>
    </row>
    <row r="48" spans="1:9" ht="15" customHeight="1" x14ac:dyDescent="0.25">
      <c r="A48" s="861"/>
      <c r="B48" s="861"/>
      <c r="C48" s="861"/>
      <c r="D48" s="861"/>
      <c r="E48" s="859"/>
      <c r="F48" s="990" t="s">
        <v>475</v>
      </c>
      <c r="G48" s="862" t="s">
        <v>18</v>
      </c>
      <c r="H48" s="863">
        <v>5444</v>
      </c>
      <c r="I48" s="863">
        <v>99915</v>
      </c>
    </row>
    <row r="49" spans="1:9" x14ac:dyDescent="0.25">
      <c r="A49" s="782" t="s">
        <v>431</v>
      </c>
      <c r="B49" s="770"/>
      <c r="C49" s="770"/>
      <c r="D49" s="770"/>
      <c r="E49" s="770"/>
      <c r="F49" s="770"/>
      <c r="G49" s="859"/>
      <c r="I49" s="783" t="s">
        <v>203</v>
      </c>
    </row>
    <row r="50" spans="1:9" x14ac:dyDescent="0.25">
      <c r="A50" s="770"/>
      <c r="B50" s="782"/>
      <c r="C50" s="770"/>
      <c r="D50" s="770"/>
      <c r="E50" s="770"/>
      <c r="F50" s="770"/>
    </row>
  </sheetData>
  <phoneticPr fontId="63" type="noConversion"/>
  <hyperlinks>
    <hyperlink ref="I3" location="INHALT!A1" display="INHALT!A1" xr:uid="{4C5EA3EE-E75A-4923-929C-BEC72577EA90}"/>
  </hyperlinks>
  <pageMargins left="0.59" right="0.39" top="0.78740157480314965" bottom="0.78740157480314965" header="0.31496062992125984" footer="0.31496062992125984"/>
  <pageSetup paperSize="9" scale="80" orientation="portrait" r:id="rId1"/>
  <headerFooter>
    <oddFooter>Seite &amp;P</oddFoot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0B93DE-8E15-4EA3-8AD7-54DB73BC925B}">
  <sheetPr>
    <tabColor rgb="FF00B050"/>
  </sheetPr>
  <dimension ref="A1:R46"/>
  <sheetViews>
    <sheetView tabSelected="1" workbookViewId="0">
      <selection activeCell="E65" sqref="E65"/>
    </sheetView>
  </sheetViews>
  <sheetFormatPr baseColWidth="10" defaultColWidth="11.42578125" defaultRowHeight="14.25" x14ac:dyDescent="0.2"/>
  <cols>
    <col min="1" max="1" width="6.42578125" style="930" customWidth="1"/>
    <col min="2" max="2" width="23.42578125" style="930" bestFit="1" customWidth="1"/>
    <col min="3" max="3" width="18.7109375" style="930" customWidth="1"/>
    <col min="4" max="4" width="17.140625" style="930" customWidth="1"/>
    <col min="5" max="5" width="20.7109375" style="930" customWidth="1"/>
    <col min="6" max="6" width="18" style="930" customWidth="1"/>
    <col min="7" max="7" width="14.7109375" style="930" customWidth="1"/>
    <col min="8" max="8" width="18" style="930" customWidth="1"/>
    <col min="9" max="9" width="16.5703125" style="930" customWidth="1"/>
    <col min="10" max="10" width="15.5703125" style="929" customWidth="1"/>
    <col min="11" max="11" width="17.7109375" style="929" customWidth="1"/>
    <col min="12" max="16384" width="11.42578125" style="930"/>
  </cols>
  <sheetData>
    <row r="1" spans="1:11" ht="1.5" customHeight="1" x14ac:dyDescent="0.2">
      <c r="A1" s="930">
        <v>2023</v>
      </c>
      <c r="C1" s="930">
        <v>6</v>
      </c>
      <c r="D1" s="930">
        <v>7</v>
      </c>
      <c r="E1" s="930">
        <v>8</v>
      </c>
      <c r="F1" s="930">
        <v>9</v>
      </c>
      <c r="G1" s="930">
        <v>10</v>
      </c>
      <c r="H1" s="930">
        <v>11</v>
      </c>
      <c r="I1" s="930">
        <v>12</v>
      </c>
      <c r="J1" s="929">
        <v>13</v>
      </c>
    </row>
    <row r="2" spans="1:11" ht="18" x14ac:dyDescent="0.25">
      <c r="A2" s="928" t="s">
        <v>556</v>
      </c>
      <c r="B2" s="929"/>
      <c r="C2" s="929"/>
      <c r="D2" s="929"/>
      <c r="E2" s="929"/>
      <c r="F2" s="929"/>
      <c r="G2" s="929"/>
      <c r="H2" s="929"/>
      <c r="I2" s="929"/>
    </row>
    <row r="3" spans="1:11" ht="9.75" customHeight="1" x14ac:dyDescent="0.2">
      <c r="A3" s="929"/>
      <c r="B3" s="929"/>
      <c r="C3" s="929"/>
      <c r="D3" s="929"/>
      <c r="E3" s="929"/>
      <c r="F3" s="929"/>
      <c r="G3" s="929"/>
      <c r="H3" s="929"/>
      <c r="I3" s="929"/>
    </row>
    <row r="4" spans="1:11" ht="60" x14ac:dyDescent="0.2">
      <c r="A4" s="941" t="s">
        <v>97</v>
      </c>
      <c r="B4" s="942" t="s">
        <v>98</v>
      </c>
      <c r="C4" s="942" t="s">
        <v>506</v>
      </c>
      <c r="D4" s="1005" t="s">
        <v>434</v>
      </c>
      <c r="E4" s="1005" t="s">
        <v>474</v>
      </c>
      <c r="F4" s="1005" t="s">
        <v>435</v>
      </c>
      <c r="G4" s="1005" t="s">
        <v>436</v>
      </c>
      <c r="H4" s="1005" t="s">
        <v>437</v>
      </c>
      <c r="I4" s="1005" t="s">
        <v>438</v>
      </c>
      <c r="J4" s="1005" t="s">
        <v>447</v>
      </c>
      <c r="K4" s="1005" t="s">
        <v>439</v>
      </c>
    </row>
    <row r="5" spans="1:11" ht="4.9000000000000004" customHeight="1" x14ac:dyDescent="0.2">
      <c r="A5" s="936"/>
      <c r="B5" s="931"/>
      <c r="C5" s="931"/>
      <c r="D5" s="929"/>
      <c r="E5" s="929"/>
      <c r="F5" s="929"/>
      <c r="G5" s="929"/>
      <c r="H5" s="929"/>
      <c r="I5" s="929"/>
    </row>
    <row r="6" spans="1:11" ht="15" x14ac:dyDescent="0.25">
      <c r="A6" s="784">
        <v>1</v>
      </c>
      <c r="B6" s="934" t="s">
        <v>1</v>
      </c>
      <c r="C6" s="985"/>
      <c r="D6" s="985">
        <v>150</v>
      </c>
      <c r="E6" s="985">
        <v>0</v>
      </c>
      <c r="F6" s="985">
        <v>0</v>
      </c>
      <c r="G6" s="985">
        <v>285</v>
      </c>
      <c r="H6" s="985">
        <v>1615</v>
      </c>
      <c r="I6" s="985">
        <v>265</v>
      </c>
      <c r="J6" s="985">
        <v>745</v>
      </c>
      <c r="K6" s="985">
        <v>330</v>
      </c>
    </row>
    <row r="7" spans="1:11" ht="15" x14ac:dyDescent="0.25">
      <c r="A7" s="784">
        <v>2</v>
      </c>
      <c r="B7" s="934" t="s">
        <v>5</v>
      </c>
      <c r="C7" s="985"/>
      <c r="D7" s="985">
        <v>43285</v>
      </c>
      <c r="E7" s="985">
        <v>230</v>
      </c>
      <c r="F7" s="985">
        <v>310</v>
      </c>
      <c r="G7" s="985">
        <v>160</v>
      </c>
      <c r="H7" s="985">
        <v>700</v>
      </c>
      <c r="I7" s="985">
        <v>1275</v>
      </c>
      <c r="J7" s="985">
        <v>210</v>
      </c>
      <c r="K7" s="985">
        <v>2215</v>
      </c>
    </row>
    <row r="8" spans="1:11" ht="15" x14ac:dyDescent="0.25">
      <c r="A8" s="784">
        <v>3</v>
      </c>
      <c r="B8" s="934" t="s">
        <v>9</v>
      </c>
      <c r="C8" s="985"/>
      <c r="D8" s="985">
        <v>265</v>
      </c>
      <c r="E8" s="985">
        <v>60</v>
      </c>
      <c r="F8" s="985">
        <v>0</v>
      </c>
      <c r="G8" s="985">
        <v>1100</v>
      </c>
      <c r="H8" s="985">
        <v>1395</v>
      </c>
      <c r="I8" s="985">
        <v>210</v>
      </c>
      <c r="J8" s="985">
        <v>310</v>
      </c>
      <c r="K8" s="985">
        <v>480</v>
      </c>
    </row>
    <row r="9" spans="1:11" ht="15" x14ac:dyDescent="0.25">
      <c r="A9" s="784">
        <v>4</v>
      </c>
      <c r="B9" s="934" t="s">
        <v>2</v>
      </c>
      <c r="C9" s="985"/>
      <c r="D9" s="985">
        <v>945</v>
      </c>
      <c r="E9" s="985">
        <v>0</v>
      </c>
      <c r="F9" s="985">
        <v>265</v>
      </c>
      <c r="G9" s="985">
        <v>475</v>
      </c>
      <c r="H9" s="985">
        <v>2125</v>
      </c>
      <c r="I9" s="985">
        <v>120</v>
      </c>
      <c r="J9" s="985">
        <v>250</v>
      </c>
      <c r="K9" s="985">
        <v>1460</v>
      </c>
    </row>
    <row r="10" spans="1:11" ht="15" x14ac:dyDescent="0.25">
      <c r="A10" s="784">
        <v>5</v>
      </c>
      <c r="B10" s="934" t="s">
        <v>6</v>
      </c>
      <c r="C10" s="985"/>
      <c r="D10" s="985">
        <v>85</v>
      </c>
      <c r="E10" s="985">
        <v>0</v>
      </c>
      <c r="F10" s="985">
        <v>0</v>
      </c>
      <c r="G10" s="985">
        <v>60</v>
      </c>
      <c r="H10" s="985">
        <v>160</v>
      </c>
      <c r="I10" s="985">
        <v>15</v>
      </c>
      <c r="J10" s="985">
        <v>25</v>
      </c>
      <c r="K10" s="985">
        <v>5</v>
      </c>
    </row>
    <row r="11" spans="1:11" ht="15" x14ac:dyDescent="0.25">
      <c r="A11" s="784">
        <v>6</v>
      </c>
      <c r="B11" s="934" t="s">
        <v>10</v>
      </c>
      <c r="C11" s="985"/>
      <c r="D11" s="985">
        <v>45</v>
      </c>
      <c r="E11" s="985">
        <v>0</v>
      </c>
      <c r="F11" s="985">
        <v>0</v>
      </c>
      <c r="G11" s="985">
        <v>105</v>
      </c>
      <c r="H11" s="985">
        <v>25</v>
      </c>
      <c r="I11" s="985">
        <v>0</v>
      </c>
      <c r="J11" s="985">
        <v>0</v>
      </c>
      <c r="K11" s="985">
        <v>30</v>
      </c>
    </row>
    <row r="12" spans="1:11" ht="15" x14ac:dyDescent="0.25">
      <c r="A12" s="784">
        <v>7</v>
      </c>
      <c r="B12" s="934" t="s">
        <v>3</v>
      </c>
      <c r="C12" s="985"/>
      <c r="D12" s="985">
        <v>40</v>
      </c>
      <c r="E12" s="985">
        <v>0</v>
      </c>
      <c r="F12" s="985">
        <v>0</v>
      </c>
      <c r="G12" s="985">
        <v>35</v>
      </c>
      <c r="H12" s="985">
        <v>15</v>
      </c>
      <c r="I12" s="985">
        <v>0</v>
      </c>
      <c r="J12" s="985">
        <v>5</v>
      </c>
      <c r="K12" s="985">
        <v>55</v>
      </c>
    </row>
    <row r="13" spans="1:11" ht="15" x14ac:dyDescent="0.25">
      <c r="A13" s="784">
        <v>8</v>
      </c>
      <c r="B13" s="934" t="s">
        <v>4</v>
      </c>
      <c r="C13" s="985"/>
      <c r="D13" s="985">
        <v>95</v>
      </c>
      <c r="E13" s="985">
        <v>0</v>
      </c>
      <c r="F13" s="985">
        <v>0</v>
      </c>
      <c r="G13" s="985">
        <v>15</v>
      </c>
      <c r="H13" s="985">
        <v>10</v>
      </c>
      <c r="I13" s="985">
        <v>15</v>
      </c>
      <c r="J13" s="985">
        <v>20</v>
      </c>
      <c r="K13" s="985">
        <v>0</v>
      </c>
    </row>
    <row r="14" spans="1:11" ht="15" x14ac:dyDescent="0.25">
      <c r="A14" s="784">
        <v>9</v>
      </c>
      <c r="B14" s="934" t="s">
        <v>7</v>
      </c>
      <c r="C14" s="985"/>
      <c r="D14" s="985">
        <v>225</v>
      </c>
      <c r="E14" s="985">
        <v>0</v>
      </c>
      <c r="F14" s="985">
        <v>190</v>
      </c>
      <c r="G14" s="985">
        <v>200</v>
      </c>
      <c r="H14" s="985">
        <v>840</v>
      </c>
      <c r="I14" s="985">
        <v>100</v>
      </c>
      <c r="J14" s="985">
        <v>25</v>
      </c>
      <c r="K14" s="985">
        <v>55</v>
      </c>
    </row>
    <row r="15" spans="1:11" ht="15" x14ac:dyDescent="0.25">
      <c r="A15" s="784">
        <v>10</v>
      </c>
      <c r="B15" s="934" t="s">
        <v>8</v>
      </c>
      <c r="C15" s="985"/>
      <c r="D15" s="985">
        <v>70</v>
      </c>
      <c r="E15" s="985">
        <v>0</v>
      </c>
      <c r="F15" s="985">
        <v>0</v>
      </c>
      <c r="G15" s="985">
        <v>50</v>
      </c>
      <c r="H15" s="985">
        <v>505</v>
      </c>
      <c r="I15" s="985">
        <v>130</v>
      </c>
      <c r="J15" s="985">
        <v>65</v>
      </c>
      <c r="K15" s="985">
        <v>70</v>
      </c>
    </row>
    <row r="16" spans="1:11" ht="15" x14ac:dyDescent="0.25">
      <c r="A16" s="784">
        <v>11</v>
      </c>
      <c r="B16" s="934" t="s">
        <v>110</v>
      </c>
      <c r="C16" s="985"/>
      <c r="D16" s="985">
        <v>25</v>
      </c>
      <c r="E16" s="985">
        <v>0</v>
      </c>
      <c r="F16" s="985">
        <v>0</v>
      </c>
      <c r="G16" s="985">
        <v>55</v>
      </c>
      <c r="H16" s="985">
        <v>1225</v>
      </c>
      <c r="I16" s="985">
        <v>0</v>
      </c>
      <c r="J16" s="985">
        <v>250</v>
      </c>
      <c r="K16" s="985">
        <v>340</v>
      </c>
    </row>
    <row r="17" spans="1:18" ht="15" x14ac:dyDescent="0.25">
      <c r="A17" s="784">
        <v>12</v>
      </c>
      <c r="B17" s="934" t="s">
        <v>158</v>
      </c>
      <c r="C17" s="985"/>
      <c r="D17" s="985">
        <v>165</v>
      </c>
      <c r="E17" s="985">
        <v>15</v>
      </c>
      <c r="F17" s="985">
        <v>0</v>
      </c>
      <c r="G17" s="985">
        <v>210</v>
      </c>
      <c r="H17" s="985">
        <v>455</v>
      </c>
      <c r="I17" s="985">
        <v>335</v>
      </c>
      <c r="J17" s="985">
        <v>140</v>
      </c>
      <c r="K17" s="985">
        <v>65</v>
      </c>
    </row>
    <row r="18" spans="1:18" ht="15" x14ac:dyDescent="0.25">
      <c r="A18" s="940"/>
      <c r="B18" s="764" t="s">
        <v>155</v>
      </c>
      <c r="C18" s="985"/>
      <c r="D18" s="984" t="s">
        <v>583</v>
      </c>
      <c r="E18" s="984" t="s">
        <v>583</v>
      </c>
      <c r="F18" s="984" t="s">
        <v>583</v>
      </c>
      <c r="G18" s="984" t="s">
        <v>583</v>
      </c>
      <c r="H18" s="984" t="s">
        <v>583</v>
      </c>
      <c r="I18" s="984" t="s">
        <v>583</v>
      </c>
      <c r="J18" s="984" t="s">
        <v>583</v>
      </c>
      <c r="K18" s="985" t="s">
        <v>583</v>
      </c>
    </row>
    <row r="19" spans="1:18" x14ac:dyDescent="0.2">
      <c r="A19" s="935"/>
      <c r="B19" s="929"/>
      <c r="C19" s="984"/>
      <c r="D19" s="984"/>
      <c r="E19" s="984"/>
      <c r="F19" s="984"/>
      <c r="G19" s="984"/>
      <c r="H19" s="984"/>
      <c r="I19" s="984"/>
      <c r="J19" s="984"/>
      <c r="K19" s="985"/>
    </row>
    <row r="20" spans="1:18" ht="15" x14ac:dyDescent="0.25">
      <c r="A20" s="939"/>
      <c r="B20" s="938" t="s">
        <v>18</v>
      </c>
      <c r="C20" s="986" t="s">
        <v>583</v>
      </c>
      <c r="D20" s="986">
        <v>45395</v>
      </c>
      <c r="E20" s="986">
        <v>305</v>
      </c>
      <c r="F20" s="986">
        <v>765</v>
      </c>
      <c r="G20" s="986">
        <v>2750</v>
      </c>
      <c r="H20" s="986">
        <v>9070</v>
      </c>
      <c r="I20" s="986">
        <v>2465</v>
      </c>
      <c r="J20" s="986">
        <v>2045</v>
      </c>
      <c r="K20" s="986">
        <v>5105</v>
      </c>
    </row>
    <row r="21" spans="1:18" ht="16.5" customHeight="1" x14ac:dyDescent="0.25">
      <c r="A21" s="987"/>
      <c r="B21" s="987"/>
      <c r="C21" s="987"/>
      <c r="D21" s="988"/>
      <c r="E21" s="988"/>
      <c r="F21" s="988"/>
      <c r="G21" s="988"/>
      <c r="H21" s="988"/>
      <c r="I21" s="988"/>
      <c r="J21" s="988"/>
      <c r="K21" s="988"/>
    </row>
    <row r="22" spans="1:18" ht="0.75" customHeight="1" x14ac:dyDescent="0.2">
      <c r="A22" s="929"/>
      <c r="B22" s="929"/>
      <c r="C22" s="929">
        <v>14</v>
      </c>
      <c r="D22" s="929">
        <v>15</v>
      </c>
      <c r="E22" s="929">
        <v>16</v>
      </c>
      <c r="F22" s="929">
        <v>17</v>
      </c>
      <c r="G22" s="929">
        <v>18</v>
      </c>
      <c r="H22" s="929">
        <v>19</v>
      </c>
      <c r="I22" s="929">
        <v>20</v>
      </c>
      <c r="J22" s="929">
        <v>21</v>
      </c>
      <c r="K22" s="929">
        <v>22</v>
      </c>
      <c r="L22" s="929"/>
    </row>
    <row r="23" spans="1:18" ht="77.25" customHeight="1" x14ac:dyDescent="0.2">
      <c r="A23" s="941" t="s">
        <v>97</v>
      </c>
      <c r="B23" s="942" t="s">
        <v>98</v>
      </c>
      <c r="C23" s="1005" t="s">
        <v>440</v>
      </c>
      <c r="D23" s="1005" t="s">
        <v>499</v>
      </c>
      <c r="E23" s="1005" t="s">
        <v>441</v>
      </c>
      <c r="F23" s="1005" t="s">
        <v>442</v>
      </c>
      <c r="G23" s="1005" t="s">
        <v>443</v>
      </c>
      <c r="H23" s="1005" t="s">
        <v>444</v>
      </c>
      <c r="I23" s="1005" t="s">
        <v>445</v>
      </c>
      <c r="J23" s="1005" t="s">
        <v>473</v>
      </c>
      <c r="K23" s="1005" t="s">
        <v>108</v>
      </c>
      <c r="L23" s="929"/>
      <c r="M23" s="929"/>
      <c r="N23" s="929"/>
      <c r="O23" s="929"/>
      <c r="P23" s="929"/>
      <c r="Q23" s="929"/>
      <c r="R23" s="929"/>
    </row>
    <row r="24" spans="1:18" ht="4.9000000000000004" customHeight="1" x14ac:dyDescent="0.2">
      <c r="A24" s="943"/>
      <c r="B24" s="931"/>
      <c r="C24" s="947"/>
      <c r="D24" s="947"/>
      <c r="E24" s="929"/>
      <c r="F24" s="929"/>
      <c r="G24" s="929"/>
      <c r="H24" s="929"/>
      <c r="I24" s="929"/>
      <c r="K24" s="937"/>
      <c r="L24" s="929"/>
      <c r="M24" s="929"/>
      <c r="N24" s="929"/>
      <c r="O24" s="929"/>
      <c r="P24" s="929"/>
      <c r="Q24" s="929"/>
      <c r="R24" s="929"/>
    </row>
    <row r="25" spans="1:18" ht="15" x14ac:dyDescent="0.25">
      <c r="A25" s="784">
        <v>1</v>
      </c>
      <c r="B25" s="934" t="s">
        <v>1</v>
      </c>
      <c r="C25" s="985">
        <v>1025</v>
      </c>
      <c r="D25" s="985">
        <v>90</v>
      </c>
      <c r="E25" s="985">
        <v>725</v>
      </c>
      <c r="F25" s="985">
        <v>1050</v>
      </c>
      <c r="G25" s="985">
        <v>1305</v>
      </c>
      <c r="H25" s="985">
        <v>1900</v>
      </c>
      <c r="I25" s="985">
        <v>190</v>
      </c>
      <c r="J25" s="985">
        <v>810</v>
      </c>
      <c r="K25" s="985">
        <v>10485</v>
      </c>
      <c r="L25" s="929"/>
      <c r="M25" s="929"/>
    </row>
    <row r="26" spans="1:18" ht="15" x14ac:dyDescent="0.25">
      <c r="A26" s="784">
        <v>2</v>
      </c>
      <c r="B26" s="934" t="s">
        <v>5</v>
      </c>
      <c r="C26" s="985">
        <v>5</v>
      </c>
      <c r="D26" s="985">
        <v>25</v>
      </c>
      <c r="E26" s="985">
        <v>485</v>
      </c>
      <c r="F26" s="985">
        <v>340</v>
      </c>
      <c r="G26" s="985">
        <v>100</v>
      </c>
      <c r="H26" s="985">
        <v>570</v>
      </c>
      <c r="I26" s="985">
        <v>100</v>
      </c>
      <c r="J26" s="985">
        <v>245</v>
      </c>
      <c r="K26" s="985">
        <v>50255</v>
      </c>
      <c r="L26" s="929"/>
      <c r="M26" s="929"/>
    </row>
    <row r="27" spans="1:18" ht="15" x14ac:dyDescent="0.25">
      <c r="A27" s="784">
        <v>3</v>
      </c>
      <c r="B27" s="934" t="s">
        <v>9</v>
      </c>
      <c r="C27" s="985">
        <v>115</v>
      </c>
      <c r="D27" s="985">
        <v>215</v>
      </c>
      <c r="E27" s="985">
        <v>640</v>
      </c>
      <c r="F27" s="985">
        <v>1420</v>
      </c>
      <c r="G27" s="985">
        <v>585</v>
      </c>
      <c r="H27" s="985">
        <v>630</v>
      </c>
      <c r="I27" s="985">
        <v>30</v>
      </c>
      <c r="J27" s="985">
        <v>310</v>
      </c>
      <c r="K27" s="985">
        <v>7765</v>
      </c>
      <c r="L27" s="929"/>
      <c r="M27" s="929"/>
    </row>
    <row r="28" spans="1:18" ht="15" x14ac:dyDescent="0.25">
      <c r="A28" s="784">
        <v>4</v>
      </c>
      <c r="B28" s="934" t="s">
        <v>2</v>
      </c>
      <c r="C28" s="985">
        <v>50</v>
      </c>
      <c r="D28" s="985">
        <v>115</v>
      </c>
      <c r="E28" s="985">
        <v>4440</v>
      </c>
      <c r="F28" s="985">
        <v>1175</v>
      </c>
      <c r="G28" s="985">
        <v>110</v>
      </c>
      <c r="H28" s="985">
        <v>1630</v>
      </c>
      <c r="I28" s="985">
        <v>450</v>
      </c>
      <c r="J28" s="985">
        <v>170</v>
      </c>
      <c r="K28" s="985">
        <v>13780</v>
      </c>
      <c r="L28" s="929"/>
      <c r="M28" s="929"/>
    </row>
    <row r="29" spans="1:18" ht="15" x14ac:dyDescent="0.25">
      <c r="A29" s="784">
        <v>5</v>
      </c>
      <c r="B29" s="934" t="s">
        <v>6</v>
      </c>
      <c r="C29" s="985">
        <v>0</v>
      </c>
      <c r="D29" s="985">
        <v>15</v>
      </c>
      <c r="E29" s="985">
        <v>80</v>
      </c>
      <c r="F29" s="985">
        <v>15</v>
      </c>
      <c r="G29" s="985">
        <v>10</v>
      </c>
      <c r="H29" s="985">
        <v>40</v>
      </c>
      <c r="I29" s="985">
        <v>35</v>
      </c>
      <c r="J29" s="985">
        <v>25</v>
      </c>
      <c r="K29" s="985">
        <v>570</v>
      </c>
      <c r="L29" s="929"/>
      <c r="M29" s="929"/>
    </row>
    <row r="30" spans="1:18" ht="15" x14ac:dyDescent="0.25">
      <c r="A30" s="784">
        <v>6</v>
      </c>
      <c r="B30" s="934" t="s">
        <v>10</v>
      </c>
      <c r="C30" s="985">
        <v>0</v>
      </c>
      <c r="D30" s="985">
        <v>5</v>
      </c>
      <c r="E30" s="985">
        <v>10</v>
      </c>
      <c r="F30" s="985">
        <v>15</v>
      </c>
      <c r="G30" s="985">
        <v>0</v>
      </c>
      <c r="H30" s="985">
        <v>175</v>
      </c>
      <c r="I30" s="985">
        <v>10</v>
      </c>
      <c r="J30" s="985">
        <v>20</v>
      </c>
      <c r="K30" s="985">
        <v>440</v>
      </c>
      <c r="L30" s="929"/>
      <c r="M30" s="929"/>
    </row>
    <row r="31" spans="1:18" ht="15" x14ac:dyDescent="0.25">
      <c r="A31" s="784">
        <v>7</v>
      </c>
      <c r="B31" s="934" t="s">
        <v>3</v>
      </c>
      <c r="C31" s="985">
        <v>0</v>
      </c>
      <c r="D31" s="985">
        <v>5</v>
      </c>
      <c r="E31" s="985">
        <v>25</v>
      </c>
      <c r="F31" s="985">
        <v>0</v>
      </c>
      <c r="G31" s="985">
        <v>15</v>
      </c>
      <c r="H31" s="985">
        <v>50</v>
      </c>
      <c r="I31" s="985">
        <v>0</v>
      </c>
      <c r="J31" s="985">
        <v>5</v>
      </c>
      <c r="K31" s="985">
        <v>250</v>
      </c>
      <c r="L31" s="929"/>
      <c r="M31" s="929"/>
    </row>
    <row r="32" spans="1:18" ht="15" x14ac:dyDescent="0.25">
      <c r="A32" s="784">
        <v>8</v>
      </c>
      <c r="B32" s="934" t="s">
        <v>4</v>
      </c>
      <c r="C32" s="985">
        <v>0</v>
      </c>
      <c r="D32" s="985">
        <v>5</v>
      </c>
      <c r="E32" s="985">
        <v>25</v>
      </c>
      <c r="F32" s="985">
        <v>20</v>
      </c>
      <c r="G32" s="985">
        <v>85</v>
      </c>
      <c r="H32" s="985">
        <v>10</v>
      </c>
      <c r="I32" s="985">
        <v>0</v>
      </c>
      <c r="J32" s="985">
        <v>10</v>
      </c>
      <c r="K32" s="985">
        <v>310</v>
      </c>
      <c r="L32" s="929"/>
      <c r="M32" s="929"/>
    </row>
    <row r="33" spans="1:13" ht="15" x14ac:dyDescent="0.25">
      <c r="A33" s="784">
        <v>9</v>
      </c>
      <c r="B33" s="934" t="s">
        <v>7</v>
      </c>
      <c r="C33" s="985">
        <v>0</v>
      </c>
      <c r="D33" s="985">
        <v>5</v>
      </c>
      <c r="E33" s="985">
        <v>330</v>
      </c>
      <c r="F33" s="985">
        <v>375</v>
      </c>
      <c r="G33" s="985">
        <v>15</v>
      </c>
      <c r="H33" s="985">
        <v>55</v>
      </c>
      <c r="I33" s="985">
        <v>10</v>
      </c>
      <c r="J33" s="985">
        <v>35</v>
      </c>
      <c r="K33" s="985">
        <v>2460</v>
      </c>
      <c r="L33" s="929"/>
      <c r="M33" s="929"/>
    </row>
    <row r="34" spans="1:13" ht="15" x14ac:dyDescent="0.25">
      <c r="A34" s="784">
        <v>10</v>
      </c>
      <c r="B34" s="934" t="s">
        <v>8</v>
      </c>
      <c r="C34" s="985">
        <v>5</v>
      </c>
      <c r="D34" s="985">
        <v>0</v>
      </c>
      <c r="E34" s="985">
        <v>20</v>
      </c>
      <c r="F34" s="985">
        <v>40</v>
      </c>
      <c r="G34" s="985">
        <v>20</v>
      </c>
      <c r="H34" s="985">
        <v>35</v>
      </c>
      <c r="I34" s="985">
        <v>0</v>
      </c>
      <c r="J34" s="985">
        <v>30</v>
      </c>
      <c r="K34" s="985">
        <v>1040</v>
      </c>
      <c r="L34" s="929"/>
      <c r="M34" s="929"/>
    </row>
    <row r="35" spans="1:13" ht="15" x14ac:dyDescent="0.25">
      <c r="A35" s="784">
        <v>11</v>
      </c>
      <c r="B35" s="934" t="s">
        <v>110</v>
      </c>
      <c r="C35" s="985">
        <v>30</v>
      </c>
      <c r="D35" s="985">
        <v>55</v>
      </c>
      <c r="E35" s="985">
        <v>540</v>
      </c>
      <c r="F35" s="985">
        <v>45</v>
      </c>
      <c r="G35" s="985">
        <v>360</v>
      </c>
      <c r="H35" s="985">
        <v>4655</v>
      </c>
      <c r="I35" s="985">
        <v>55</v>
      </c>
      <c r="J35" s="985">
        <v>285</v>
      </c>
      <c r="K35" s="985">
        <v>7920</v>
      </c>
      <c r="L35" s="929"/>
      <c r="M35" s="929"/>
    </row>
    <row r="36" spans="1:13" ht="15" x14ac:dyDescent="0.25">
      <c r="A36" s="784">
        <v>12</v>
      </c>
      <c r="B36" s="934" t="s">
        <v>158</v>
      </c>
      <c r="C36" s="985">
        <v>75</v>
      </c>
      <c r="D36" s="985">
        <v>40</v>
      </c>
      <c r="E36" s="985">
        <v>435</v>
      </c>
      <c r="F36" s="985">
        <v>1405</v>
      </c>
      <c r="G36" s="985">
        <v>120</v>
      </c>
      <c r="H36" s="985">
        <v>1085</v>
      </c>
      <c r="I36" s="985">
        <v>20</v>
      </c>
      <c r="J36" s="985">
        <v>80</v>
      </c>
      <c r="K36" s="985">
        <v>4645</v>
      </c>
      <c r="L36" s="929"/>
      <c r="M36" s="929"/>
    </row>
    <row r="37" spans="1:13" ht="15" x14ac:dyDescent="0.25">
      <c r="A37" s="940"/>
      <c r="B37" s="764" t="s">
        <v>155</v>
      </c>
      <c r="C37" s="985" t="s">
        <v>583</v>
      </c>
      <c r="D37" s="985" t="s">
        <v>583</v>
      </c>
      <c r="E37" s="985" t="s">
        <v>583</v>
      </c>
      <c r="F37" s="985" t="s">
        <v>583</v>
      </c>
      <c r="G37" s="985" t="s">
        <v>583</v>
      </c>
      <c r="H37" s="985" t="s">
        <v>583</v>
      </c>
      <c r="I37" s="985" t="s">
        <v>583</v>
      </c>
      <c r="J37" s="985" t="s">
        <v>583</v>
      </c>
      <c r="K37" s="985" t="s">
        <v>583</v>
      </c>
      <c r="L37" s="929"/>
      <c r="M37" s="929"/>
    </row>
    <row r="38" spans="1:13" x14ac:dyDescent="0.2">
      <c r="A38" s="935"/>
      <c r="B38" s="929"/>
      <c r="C38" s="985"/>
      <c r="D38" s="985"/>
      <c r="E38" s="985"/>
      <c r="F38" s="985"/>
      <c r="G38" s="985"/>
      <c r="H38" s="985"/>
      <c r="I38" s="985"/>
      <c r="J38" s="985"/>
      <c r="K38" s="985"/>
      <c r="L38" s="929"/>
      <c r="M38" s="929"/>
    </row>
    <row r="39" spans="1:13" ht="15" x14ac:dyDescent="0.25">
      <c r="A39" s="946"/>
      <c r="B39" s="938" t="s">
        <v>18</v>
      </c>
      <c r="C39" s="986">
        <v>1305</v>
      </c>
      <c r="D39" s="986">
        <v>575</v>
      </c>
      <c r="E39" s="986">
        <v>7755</v>
      </c>
      <c r="F39" s="986">
        <v>5900</v>
      </c>
      <c r="G39" s="986">
        <v>2725</v>
      </c>
      <c r="H39" s="986">
        <v>10835</v>
      </c>
      <c r="I39" s="986">
        <v>900</v>
      </c>
      <c r="J39" s="986">
        <v>2025</v>
      </c>
      <c r="K39" s="986">
        <v>99920</v>
      </c>
      <c r="L39" s="929"/>
      <c r="M39" s="929"/>
    </row>
    <row r="40" spans="1:13" x14ac:dyDescent="0.2">
      <c r="A40" s="932" t="s">
        <v>431</v>
      </c>
      <c r="B40" s="929"/>
      <c r="C40" s="929"/>
      <c r="D40" s="929"/>
      <c r="E40" s="929"/>
      <c r="F40" s="929"/>
      <c r="G40" s="929"/>
      <c r="H40" s="929"/>
      <c r="I40" s="933" t="s">
        <v>446</v>
      </c>
    </row>
    <row r="41" spans="1:13" x14ac:dyDescent="0.2">
      <c r="A41" s="929"/>
      <c r="B41" s="932"/>
      <c r="C41" s="989"/>
      <c r="D41" s="929"/>
      <c r="E41" s="929"/>
      <c r="F41" s="929"/>
      <c r="G41" s="929"/>
      <c r="H41" s="929"/>
      <c r="I41" s="929"/>
    </row>
    <row r="42" spans="1:13" x14ac:dyDescent="0.2">
      <c r="A42" s="929"/>
      <c r="B42" s="929"/>
      <c r="C42" s="929"/>
      <c r="D42" s="929"/>
      <c r="E42" s="929"/>
      <c r="F42" s="929"/>
      <c r="G42" s="929"/>
      <c r="H42" s="929"/>
      <c r="I42" s="929"/>
    </row>
    <row r="43" spans="1:13" x14ac:dyDescent="0.2">
      <c r="A43" s="929"/>
      <c r="B43" s="929"/>
      <c r="C43" s="929"/>
      <c r="D43" s="929"/>
      <c r="E43" s="929"/>
      <c r="F43" s="929"/>
      <c r="G43" s="929"/>
      <c r="H43" s="929"/>
      <c r="I43" s="929"/>
    </row>
    <row r="44" spans="1:13" x14ac:dyDescent="0.2">
      <c r="A44" s="929"/>
      <c r="B44" s="929"/>
      <c r="C44" s="929"/>
      <c r="D44" s="929"/>
      <c r="E44" s="929"/>
      <c r="F44" s="929"/>
      <c r="G44" s="929"/>
      <c r="H44" s="929"/>
      <c r="I44" s="929"/>
    </row>
    <row r="45" spans="1:13" x14ac:dyDescent="0.2">
      <c r="A45" s="929"/>
      <c r="B45" s="929"/>
      <c r="C45" s="929"/>
      <c r="D45" s="929"/>
      <c r="E45" s="929"/>
      <c r="F45" s="929"/>
      <c r="G45" s="929"/>
      <c r="H45" s="929"/>
      <c r="I45" s="929"/>
    </row>
    <row r="46" spans="1:13" x14ac:dyDescent="0.2">
      <c r="A46" s="929"/>
      <c r="B46" s="929"/>
      <c r="C46" s="929"/>
      <c r="D46" s="929"/>
      <c r="E46" s="929"/>
      <c r="F46" s="929"/>
      <c r="G46" s="929"/>
      <c r="H46" s="929"/>
      <c r="I46" s="929"/>
    </row>
  </sheetData>
  <hyperlinks>
    <hyperlink ref="U3" location="INHALT!A1" display="INHALT!A1" xr:uid="{683459AB-E4B4-447B-8C2B-6AF0B2AB2ED0}"/>
  </hyperlinks>
  <pageMargins left="0.70866141732283472" right="0.70866141732283472" top="0.78740157480314965" bottom="0.78740157480314965" header="0.31496062992125984" footer="0.31496062992125984"/>
  <pageSetup paperSize="9" scale="70" orientation="landscape" r:id="rId1"/>
  <headerFooter>
    <oddFooter>Seite &amp;P</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0070C0"/>
  </sheetPr>
  <dimension ref="A1:P108"/>
  <sheetViews>
    <sheetView tabSelected="1" zoomScaleNormal="100" workbookViewId="0">
      <pane xSplit="2" ySplit="5" topLeftCell="C57" activePane="bottomRight" state="frozen"/>
      <selection pane="topRight"/>
      <selection pane="bottomLeft"/>
      <selection pane="bottomRight" activeCell="E65" sqref="E65"/>
    </sheetView>
  </sheetViews>
  <sheetFormatPr baseColWidth="10" defaultColWidth="11.28515625" defaultRowHeight="12.75" x14ac:dyDescent="0.2"/>
  <cols>
    <col min="1" max="1" width="5.28515625" style="5" customWidth="1"/>
    <col min="2" max="2" width="22.7109375" style="5" customWidth="1"/>
    <col min="3" max="3" width="11.85546875" style="5" customWidth="1"/>
    <col min="4" max="4" width="9.42578125" style="5" customWidth="1"/>
    <col min="5" max="5" width="9.140625" style="5" bestFit="1" customWidth="1"/>
    <col min="6" max="6" width="8.28515625" style="5" bestFit="1" customWidth="1"/>
    <col min="7" max="7" width="12.42578125" style="5" customWidth="1"/>
    <col min="8" max="8" width="11.7109375" style="5" bestFit="1" customWidth="1"/>
    <col min="9" max="9" width="9.5703125" style="5" bestFit="1" customWidth="1"/>
    <col min="10" max="10" width="12.42578125" style="5" customWidth="1"/>
    <col min="11" max="11" width="12.140625" style="5" customWidth="1"/>
    <col min="12" max="12" width="9" style="5" customWidth="1"/>
    <col min="13" max="13" width="11.28515625" style="5" customWidth="1"/>
    <col min="14" max="14" width="10.85546875" style="5" customWidth="1"/>
    <col min="15" max="15" width="13.28515625" style="26" bestFit="1" customWidth="1"/>
    <col min="16" max="16" width="5.28515625" style="5" customWidth="1"/>
    <col min="17" max="16384" width="11.28515625" style="5"/>
  </cols>
  <sheetData>
    <row r="1" spans="1:16" x14ac:dyDescent="0.2">
      <c r="A1" s="814">
        <v>45657</v>
      </c>
      <c r="B1" s="327"/>
      <c r="C1" s="327"/>
      <c r="D1" s="327"/>
      <c r="E1" s="327"/>
      <c r="F1" s="327"/>
      <c r="G1" s="327"/>
      <c r="H1" s="327"/>
      <c r="I1" s="327"/>
      <c r="J1" s="327"/>
      <c r="K1" s="327"/>
      <c r="L1" s="327"/>
      <c r="M1" s="327"/>
      <c r="N1" s="327"/>
      <c r="O1" s="375"/>
      <c r="P1" s="327"/>
    </row>
    <row r="2" spans="1:16" ht="15.75" x14ac:dyDescent="0.2">
      <c r="A2" s="376" t="s">
        <v>587</v>
      </c>
      <c r="B2" s="377"/>
      <c r="C2" s="377"/>
      <c r="D2" s="377"/>
      <c r="E2" s="377"/>
      <c r="F2" s="377"/>
      <c r="G2" s="378"/>
      <c r="H2" s="378"/>
      <c r="I2" s="378"/>
      <c r="J2" s="377"/>
      <c r="K2" s="377"/>
      <c r="L2" s="377"/>
      <c r="M2" s="377"/>
      <c r="N2" s="377"/>
      <c r="O2" s="379"/>
      <c r="P2" s="820" t="s">
        <v>429</v>
      </c>
    </row>
    <row r="3" spans="1:16" x14ac:dyDescent="0.2">
      <c r="A3" s="327"/>
      <c r="B3" s="327"/>
      <c r="C3" s="327"/>
      <c r="D3" s="327"/>
      <c r="E3" s="327"/>
      <c r="F3" s="327"/>
      <c r="G3" s="327"/>
      <c r="H3" s="327"/>
      <c r="I3" s="327"/>
      <c r="J3" s="327"/>
      <c r="K3" s="327"/>
      <c r="L3" s="327"/>
      <c r="M3" s="327"/>
      <c r="N3" s="327"/>
      <c r="O3" s="327"/>
      <c r="P3" s="327"/>
    </row>
    <row r="4" spans="1:16" ht="63.75" x14ac:dyDescent="0.2">
      <c r="A4" s="380" t="s">
        <v>103</v>
      </c>
      <c r="B4" s="381" t="s">
        <v>14</v>
      </c>
      <c r="C4" s="382" t="s">
        <v>28</v>
      </c>
      <c r="D4" s="383" t="s">
        <v>29</v>
      </c>
      <c r="E4" s="383" t="s">
        <v>198</v>
      </c>
      <c r="F4" s="383" t="s">
        <v>30</v>
      </c>
      <c r="G4" s="383" t="s">
        <v>274</v>
      </c>
      <c r="H4" s="383" t="s">
        <v>277</v>
      </c>
      <c r="I4" s="383" t="s">
        <v>31</v>
      </c>
      <c r="J4" s="383" t="s">
        <v>32</v>
      </c>
      <c r="K4" s="383" t="s">
        <v>306</v>
      </c>
      <c r="L4" s="383" t="s">
        <v>33</v>
      </c>
      <c r="M4" s="383" t="s">
        <v>34</v>
      </c>
      <c r="N4" s="383" t="s">
        <v>588</v>
      </c>
      <c r="O4" s="406" t="s">
        <v>275</v>
      </c>
      <c r="P4" s="409" t="s">
        <v>103</v>
      </c>
    </row>
    <row r="5" spans="1:16" ht="13.15" customHeight="1" x14ac:dyDescent="0.2">
      <c r="A5" s="384"/>
      <c r="B5" s="385"/>
      <c r="C5" s="452" t="s">
        <v>207</v>
      </c>
      <c r="D5" s="452" t="s">
        <v>207</v>
      </c>
      <c r="E5" s="452" t="s">
        <v>207</v>
      </c>
      <c r="F5" s="452" t="s">
        <v>207</v>
      </c>
      <c r="G5" s="453" t="s">
        <v>273</v>
      </c>
      <c r="H5" s="453" t="s">
        <v>207</v>
      </c>
      <c r="I5" s="453" t="s">
        <v>207</v>
      </c>
      <c r="J5" s="453" t="s">
        <v>273</v>
      </c>
      <c r="K5" s="453" t="s">
        <v>207</v>
      </c>
      <c r="L5" s="453" t="s">
        <v>207</v>
      </c>
      <c r="M5" s="453" t="s">
        <v>273</v>
      </c>
      <c r="N5" s="453" t="s">
        <v>207</v>
      </c>
      <c r="O5" s="454" t="s">
        <v>231</v>
      </c>
      <c r="P5" s="410"/>
    </row>
    <row r="6" spans="1:16" ht="5.0999999999999996" customHeight="1" x14ac:dyDescent="0.2">
      <c r="A6" s="386"/>
      <c r="B6" s="386"/>
      <c r="C6" s="386"/>
      <c r="D6" s="386"/>
      <c r="E6" s="386"/>
      <c r="F6" s="386"/>
      <c r="G6" s="386"/>
      <c r="H6" s="386"/>
      <c r="I6" s="386"/>
      <c r="J6" s="386"/>
      <c r="K6" s="386"/>
      <c r="L6" s="386"/>
      <c r="M6" s="386"/>
      <c r="N6" s="386"/>
      <c r="O6" s="413"/>
      <c r="P6" s="386"/>
    </row>
    <row r="7" spans="1:16" x14ac:dyDescent="0.2">
      <c r="A7" s="333">
        <v>10</v>
      </c>
      <c r="B7" s="43" t="s">
        <v>35</v>
      </c>
      <c r="C7" s="408">
        <v>33</v>
      </c>
      <c r="D7" s="387">
        <v>30</v>
      </c>
      <c r="E7" s="387">
        <v>378</v>
      </c>
      <c r="F7" s="387">
        <v>1188</v>
      </c>
      <c r="G7" s="387">
        <v>23327</v>
      </c>
      <c r="H7" s="388">
        <v>11.454545454545455</v>
      </c>
      <c r="I7" s="388">
        <v>3.1428571428571428</v>
      </c>
      <c r="J7" s="387">
        <v>61.711640211640209</v>
      </c>
      <c r="K7" s="388">
        <v>58.604651162790702</v>
      </c>
      <c r="L7" s="388">
        <v>1.8418604651162791</v>
      </c>
      <c r="M7" s="416">
        <v>36.165891472868218</v>
      </c>
      <c r="N7" s="50">
        <v>645</v>
      </c>
      <c r="O7" s="414">
        <v>1.7063492063492063</v>
      </c>
      <c r="P7" s="411">
        <v>10</v>
      </c>
    </row>
    <row r="8" spans="1:16" x14ac:dyDescent="0.2">
      <c r="A8" s="333">
        <v>11</v>
      </c>
      <c r="B8" s="43" t="s">
        <v>36</v>
      </c>
      <c r="C8" s="408">
        <v>188</v>
      </c>
      <c r="D8" s="387">
        <v>129</v>
      </c>
      <c r="E8" s="387">
        <v>1043</v>
      </c>
      <c r="F8" s="387">
        <v>2334</v>
      </c>
      <c r="G8" s="387">
        <v>49577</v>
      </c>
      <c r="H8" s="388">
        <v>5.5478723404255321</v>
      </c>
      <c r="I8" s="388">
        <v>2.2377756471716204</v>
      </c>
      <c r="J8" s="387">
        <v>47.533077660594437</v>
      </c>
      <c r="K8" s="388">
        <v>66.858974358974351</v>
      </c>
      <c r="L8" s="388">
        <v>1.4961538461538462</v>
      </c>
      <c r="M8" s="416">
        <v>31.780128205128204</v>
      </c>
      <c r="N8" s="50">
        <v>1560</v>
      </c>
      <c r="O8" s="414">
        <v>1.49568552253116</v>
      </c>
      <c r="P8" s="411">
        <v>11</v>
      </c>
    </row>
    <row r="9" spans="1:16" x14ac:dyDescent="0.2">
      <c r="A9" s="333">
        <v>12</v>
      </c>
      <c r="B9" s="43" t="s">
        <v>88</v>
      </c>
      <c r="C9" s="408">
        <v>283</v>
      </c>
      <c r="D9" s="387">
        <v>208</v>
      </c>
      <c r="E9" s="387">
        <v>1599</v>
      </c>
      <c r="F9" s="387">
        <v>4575</v>
      </c>
      <c r="G9" s="387">
        <v>104111</v>
      </c>
      <c r="H9" s="388">
        <v>5.6501766784452299</v>
      </c>
      <c r="I9" s="388">
        <v>2.8611632270168856</v>
      </c>
      <c r="J9" s="387">
        <v>65.110068792995619</v>
      </c>
      <c r="K9" s="388">
        <v>57.00534759358289</v>
      </c>
      <c r="L9" s="388">
        <v>1.6310160427807487</v>
      </c>
      <c r="M9" s="416">
        <v>37.116221033868094</v>
      </c>
      <c r="N9" s="50">
        <v>2805</v>
      </c>
      <c r="O9" s="414">
        <v>1.7542213883677298</v>
      </c>
      <c r="P9" s="411">
        <v>12</v>
      </c>
    </row>
    <row r="10" spans="1:16" x14ac:dyDescent="0.2">
      <c r="A10" s="333">
        <v>13</v>
      </c>
      <c r="B10" s="43" t="s">
        <v>37</v>
      </c>
      <c r="C10" s="408">
        <v>80</v>
      </c>
      <c r="D10" s="387">
        <v>32</v>
      </c>
      <c r="E10" s="387">
        <v>284</v>
      </c>
      <c r="F10" s="387">
        <v>862</v>
      </c>
      <c r="G10" s="387">
        <v>18871</v>
      </c>
      <c r="H10" s="388">
        <v>3.55</v>
      </c>
      <c r="I10" s="388">
        <v>3.035211267605634</v>
      </c>
      <c r="J10" s="387">
        <v>66.447183098591552</v>
      </c>
      <c r="K10" s="388">
        <v>62.417582417582416</v>
      </c>
      <c r="L10" s="388">
        <v>1.8945054945054944</v>
      </c>
      <c r="M10" s="416">
        <v>41.474725274725273</v>
      </c>
      <c r="N10" s="50">
        <v>455</v>
      </c>
      <c r="O10" s="414">
        <v>1.602112676056338</v>
      </c>
      <c r="P10" s="411">
        <v>13</v>
      </c>
    </row>
    <row r="11" spans="1:16" x14ac:dyDescent="0.2">
      <c r="A11" s="333">
        <v>14</v>
      </c>
      <c r="B11" s="43" t="s">
        <v>38</v>
      </c>
      <c r="C11" s="408">
        <v>411</v>
      </c>
      <c r="D11" s="387">
        <v>338</v>
      </c>
      <c r="E11" s="387">
        <v>1979</v>
      </c>
      <c r="F11" s="387">
        <v>6166</v>
      </c>
      <c r="G11" s="387">
        <v>128344</v>
      </c>
      <c r="H11" s="388">
        <v>4.8150851581508514</v>
      </c>
      <c r="I11" s="388">
        <v>3.1157150075795856</v>
      </c>
      <c r="J11" s="387">
        <v>64.852956038403235</v>
      </c>
      <c r="K11" s="388">
        <v>63.12599681020734</v>
      </c>
      <c r="L11" s="388">
        <v>1.9668261562998406</v>
      </c>
      <c r="M11" s="416">
        <v>40.939074960127591</v>
      </c>
      <c r="N11" s="50">
        <v>3135</v>
      </c>
      <c r="O11" s="414">
        <v>1.5841334007074279</v>
      </c>
      <c r="P11" s="411">
        <v>14</v>
      </c>
    </row>
    <row r="12" spans="1:16" x14ac:dyDescent="0.2">
      <c r="A12" s="333">
        <v>15</v>
      </c>
      <c r="B12" s="43" t="s">
        <v>39</v>
      </c>
      <c r="C12" s="408">
        <v>439</v>
      </c>
      <c r="D12" s="387">
        <v>428</v>
      </c>
      <c r="E12" s="387">
        <v>607</v>
      </c>
      <c r="F12" s="387">
        <v>3284</v>
      </c>
      <c r="G12" s="387">
        <v>78719</v>
      </c>
      <c r="H12" s="388">
        <v>1.3826879271070616</v>
      </c>
      <c r="I12" s="388">
        <v>5.4102141680395386</v>
      </c>
      <c r="J12" s="387">
        <v>129.6853377265239</v>
      </c>
      <c r="K12" s="388">
        <v>46.872586872586872</v>
      </c>
      <c r="L12" s="388">
        <v>2.5359073359073361</v>
      </c>
      <c r="M12" s="416">
        <v>60.78687258687259</v>
      </c>
      <c r="N12" s="50">
        <v>1295</v>
      </c>
      <c r="O12" s="414">
        <v>2.1334431630971995</v>
      </c>
      <c r="P12" s="411">
        <v>15</v>
      </c>
    </row>
    <row r="13" spans="1:16" x14ac:dyDescent="0.2">
      <c r="A13" s="333">
        <v>16</v>
      </c>
      <c r="B13" s="43" t="s">
        <v>96</v>
      </c>
      <c r="C13" s="408">
        <v>857</v>
      </c>
      <c r="D13" s="387">
        <v>849</v>
      </c>
      <c r="E13" s="387">
        <v>1646</v>
      </c>
      <c r="F13" s="387">
        <v>7238</v>
      </c>
      <c r="G13" s="387">
        <v>163568</v>
      </c>
      <c r="H13" s="388">
        <v>1.9206534422403734</v>
      </c>
      <c r="I13" s="388">
        <v>4.3973268529769136</v>
      </c>
      <c r="J13" s="387">
        <v>99.373025516403402</v>
      </c>
      <c r="K13" s="388">
        <v>51.27725856697819</v>
      </c>
      <c r="L13" s="388">
        <v>2.2548286604361372</v>
      </c>
      <c r="M13" s="416">
        <v>50.955763239875388</v>
      </c>
      <c r="N13" s="50">
        <v>3210</v>
      </c>
      <c r="O13" s="414">
        <v>1.9501822600243013</v>
      </c>
      <c r="P13" s="411">
        <v>16</v>
      </c>
    </row>
    <row r="14" spans="1:16" x14ac:dyDescent="0.2">
      <c r="A14" s="333">
        <v>17</v>
      </c>
      <c r="B14" s="43" t="s">
        <v>40</v>
      </c>
      <c r="C14" s="408">
        <v>644</v>
      </c>
      <c r="D14" s="387">
        <v>635</v>
      </c>
      <c r="E14" s="387">
        <v>1974</v>
      </c>
      <c r="F14" s="387">
        <v>6971</v>
      </c>
      <c r="G14" s="387">
        <v>149718</v>
      </c>
      <c r="H14" s="388">
        <v>3.0652173913043477</v>
      </c>
      <c r="I14" s="388">
        <v>3.5314083080040528</v>
      </c>
      <c r="J14" s="387">
        <v>75.844984802431611</v>
      </c>
      <c r="K14" s="388">
        <v>48.800988875154509</v>
      </c>
      <c r="L14" s="388">
        <v>1.7233621755253399</v>
      </c>
      <c r="M14" s="416">
        <v>37.013102595797278</v>
      </c>
      <c r="N14" s="50">
        <v>4045</v>
      </c>
      <c r="O14" s="414">
        <v>2.0491388044579533</v>
      </c>
      <c r="P14" s="411">
        <v>17</v>
      </c>
    </row>
    <row r="15" spans="1:16" x14ac:dyDescent="0.2">
      <c r="A15" s="333">
        <v>21</v>
      </c>
      <c r="B15" s="43" t="s">
        <v>41</v>
      </c>
      <c r="C15" s="408">
        <v>335</v>
      </c>
      <c r="D15" s="387">
        <v>316</v>
      </c>
      <c r="E15" s="387">
        <v>1017</v>
      </c>
      <c r="F15" s="387">
        <v>3788</v>
      </c>
      <c r="G15" s="387">
        <v>82988</v>
      </c>
      <c r="H15" s="388">
        <v>3.035820895522388</v>
      </c>
      <c r="I15" s="388">
        <v>3.7246804326450342</v>
      </c>
      <c r="J15" s="387">
        <v>81.600786627335296</v>
      </c>
      <c r="K15" s="388">
        <v>52.020460358056262</v>
      </c>
      <c r="L15" s="388">
        <v>1.9375959079283886</v>
      </c>
      <c r="M15" s="416">
        <v>42.449104859335037</v>
      </c>
      <c r="N15" s="50">
        <v>1955</v>
      </c>
      <c r="O15" s="414">
        <v>1.9223205506391348</v>
      </c>
      <c r="P15" s="411">
        <v>21</v>
      </c>
    </row>
    <row r="16" spans="1:16" x14ac:dyDescent="0.2">
      <c r="A16" s="333">
        <v>22</v>
      </c>
      <c r="B16" s="43" t="s">
        <v>42</v>
      </c>
      <c r="C16" s="408">
        <v>248</v>
      </c>
      <c r="D16" s="387">
        <v>234</v>
      </c>
      <c r="E16" s="387">
        <v>889</v>
      </c>
      <c r="F16" s="387">
        <v>3079</v>
      </c>
      <c r="G16" s="387">
        <v>65428</v>
      </c>
      <c r="H16" s="388">
        <v>3.5846774193548385</v>
      </c>
      <c r="I16" s="388">
        <v>3.4634420697412822</v>
      </c>
      <c r="J16" s="387">
        <v>73.597300337457824</v>
      </c>
      <c r="K16" s="388">
        <v>51.6860465116279</v>
      </c>
      <c r="L16" s="388">
        <v>1.7901162790697673</v>
      </c>
      <c r="M16" s="416">
        <v>38.039534883720933</v>
      </c>
      <c r="N16" s="50">
        <v>1720</v>
      </c>
      <c r="O16" s="414">
        <v>1.9347581552305961</v>
      </c>
      <c r="P16" s="411">
        <v>22</v>
      </c>
    </row>
    <row r="17" spans="1:16" x14ac:dyDescent="0.2">
      <c r="A17" s="333">
        <v>23</v>
      </c>
      <c r="B17" s="43" t="s">
        <v>43</v>
      </c>
      <c r="C17" s="408">
        <v>117</v>
      </c>
      <c r="D17" s="387">
        <v>112</v>
      </c>
      <c r="E17" s="387">
        <v>1628</v>
      </c>
      <c r="F17" s="387">
        <v>5236</v>
      </c>
      <c r="G17" s="387">
        <v>106330</v>
      </c>
      <c r="H17" s="388">
        <v>13.914529914529915</v>
      </c>
      <c r="I17" s="388">
        <v>3.2162162162162162</v>
      </c>
      <c r="J17" s="387">
        <v>65.313267813267814</v>
      </c>
      <c r="K17" s="388">
        <v>39.707317073170735</v>
      </c>
      <c r="L17" s="388">
        <v>1.2770731707317073</v>
      </c>
      <c r="M17" s="416">
        <v>25.934146341463414</v>
      </c>
      <c r="N17" s="50">
        <v>4100</v>
      </c>
      <c r="O17" s="414">
        <v>2.5184275184275182</v>
      </c>
      <c r="P17" s="411">
        <v>23</v>
      </c>
    </row>
    <row r="18" spans="1:16" x14ac:dyDescent="0.2">
      <c r="A18" s="333">
        <v>24</v>
      </c>
      <c r="B18" s="43" t="s">
        <v>44</v>
      </c>
      <c r="C18" s="408">
        <v>543</v>
      </c>
      <c r="D18" s="387">
        <v>532</v>
      </c>
      <c r="E18" s="387">
        <v>3232</v>
      </c>
      <c r="F18" s="387">
        <v>11071</v>
      </c>
      <c r="G18" s="387">
        <v>219709</v>
      </c>
      <c r="H18" s="388">
        <v>5.9521178637200736</v>
      </c>
      <c r="I18" s="388">
        <v>3.4254331683168315</v>
      </c>
      <c r="J18" s="387">
        <v>67.979269801980195</v>
      </c>
      <c r="K18" s="388">
        <v>45.746638358103326</v>
      </c>
      <c r="L18" s="388">
        <v>1.5670205237084218</v>
      </c>
      <c r="M18" s="416">
        <v>31.098230714791224</v>
      </c>
      <c r="N18" s="50">
        <v>7065</v>
      </c>
      <c r="O18" s="414">
        <v>2.1859529702970297</v>
      </c>
      <c r="P18" s="411">
        <v>24</v>
      </c>
    </row>
    <row r="19" spans="1:16" x14ac:dyDescent="0.2">
      <c r="A19" s="333">
        <v>25</v>
      </c>
      <c r="B19" s="43" t="s">
        <v>170</v>
      </c>
      <c r="C19" s="408">
        <v>120</v>
      </c>
      <c r="D19" s="387">
        <v>114</v>
      </c>
      <c r="E19" s="387">
        <v>930</v>
      </c>
      <c r="F19" s="387">
        <v>2616</v>
      </c>
      <c r="G19" s="387">
        <v>58360</v>
      </c>
      <c r="H19" s="388">
        <v>7.75</v>
      </c>
      <c r="I19" s="388">
        <v>2.8129032258064517</v>
      </c>
      <c r="J19" s="387">
        <v>62.752688172043008</v>
      </c>
      <c r="K19" s="388">
        <v>46.851385390428213</v>
      </c>
      <c r="L19" s="388">
        <v>1.3178841309823677</v>
      </c>
      <c r="M19" s="416">
        <v>29.40050377833753</v>
      </c>
      <c r="N19" s="50">
        <v>1985</v>
      </c>
      <c r="O19" s="414">
        <v>2.1344086021505375</v>
      </c>
      <c r="P19" s="411">
        <v>25</v>
      </c>
    </row>
    <row r="20" spans="1:16" x14ac:dyDescent="0.2">
      <c r="A20" s="333">
        <v>26</v>
      </c>
      <c r="B20" s="43" t="s">
        <v>297</v>
      </c>
      <c r="C20" s="408">
        <v>119</v>
      </c>
      <c r="D20" s="387">
        <v>117</v>
      </c>
      <c r="E20" s="387">
        <v>1295</v>
      </c>
      <c r="F20" s="387">
        <v>3735</v>
      </c>
      <c r="G20" s="387">
        <v>86243</v>
      </c>
      <c r="H20" s="388">
        <v>10.882352941176471</v>
      </c>
      <c r="I20" s="388">
        <v>2.884169884169884</v>
      </c>
      <c r="J20" s="387">
        <v>66.596911196911194</v>
      </c>
      <c r="K20" s="388">
        <v>45.359019264448335</v>
      </c>
      <c r="L20" s="388">
        <v>1.3082311733800349</v>
      </c>
      <c r="M20" s="416">
        <v>30.2077057793345</v>
      </c>
      <c r="N20" s="50">
        <v>2855</v>
      </c>
      <c r="O20" s="414">
        <v>2.2046332046332044</v>
      </c>
      <c r="P20" s="411">
        <v>26</v>
      </c>
    </row>
    <row r="21" spans="1:16" x14ac:dyDescent="0.2">
      <c r="A21" s="333">
        <v>31</v>
      </c>
      <c r="B21" s="43" t="s">
        <v>45</v>
      </c>
      <c r="C21" s="408">
        <v>657</v>
      </c>
      <c r="D21" s="387">
        <v>639</v>
      </c>
      <c r="E21" s="387">
        <v>2131</v>
      </c>
      <c r="F21" s="387">
        <v>7641</v>
      </c>
      <c r="G21" s="387">
        <v>161595</v>
      </c>
      <c r="H21" s="388">
        <v>3.243531202435312</v>
      </c>
      <c r="I21" s="388">
        <v>3.5856405443453778</v>
      </c>
      <c r="J21" s="387">
        <v>75.830595964335998</v>
      </c>
      <c r="K21" s="388">
        <v>49.385863267670914</v>
      </c>
      <c r="L21" s="388">
        <v>1.7707995365005793</v>
      </c>
      <c r="M21" s="416">
        <v>37.449594438006955</v>
      </c>
      <c r="N21" s="50">
        <v>4315</v>
      </c>
      <c r="O21" s="414">
        <v>2.0248709526044109</v>
      </c>
      <c r="P21" s="411">
        <v>31</v>
      </c>
    </row>
    <row r="22" spans="1:16" x14ac:dyDescent="0.2">
      <c r="A22" s="333">
        <v>32</v>
      </c>
      <c r="B22" s="43" t="s">
        <v>46</v>
      </c>
      <c r="C22" s="408">
        <v>743</v>
      </c>
      <c r="D22" s="387">
        <v>719</v>
      </c>
      <c r="E22" s="387">
        <v>3636</v>
      </c>
      <c r="F22" s="387">
        <v>11075</v>
      </c>
      <c r="G22" s="387">
        <v>243596</v>
      </c>
      <c r="H22" s="388">
        <v>4.8936742934051143</v>
      </c>
      <c r="I22" s="388">
        <v>3.045929592959296</v>
      </c>
      <c r="J22" s="387">
        <v>66.995599559955991</v>
      </c>
      <c r="K22" s="388">
        <v>55.007564296520428</v>
      </c>
      <c r="L22" s="388">
        <v>1.6754916792738275</v>
      </c>
      <c r="M22" s="416">
        <v>36.852647503782151</v>
      </c>
      <c r="N22" s="50">
        <v>6610</v>
      </c>
      <c r="O22" s="414">
        <v>1.817931793179318</v>
      </c>
      <c r="P22" s="411">
        <v>32</v>
      </c>
    </row>
    <row r="23" spans="1:16" x14ac:dyDescent="0.2">
      <c r="A23" s="333">
        <v>33</v>
      </c>
      <c r="B23" s="43" t="s">
        <v>171</v>
      </c>
      <c r="C23" s="408">
        <v>18</v>
      </c>
      <c r="D23" s="387">
        <v>16</v>
      </c>
      <c r="E23" s="387">
        <v>25</v>
      </c>
      <c r="F23" s="387">
        <v>120</v>
      </c>
      <c r="G23" s="387">
        <v>2524</v>
      </c>
      <c r="H23" s="388">
        <v>1.3888888888888888</v>
      </c>
      <c r="I23" s="388">
        <v>4.8</v>
      </c>
      <c r="J23" s="387">
        <v>100.96</v>
      </c>
      <c r="K23" s="388">
        <v>31.25</v>
      </c>
      <c r="L23" s="388">
        <v>1.5</v>
      </c>
      <c r="M23" s="416">
        <v>31.55</v>
      </c>
      <c r="N23" s="50">
        <v>80</v>
      </c>
      <c r="O23" s="414">
        <v>3.2</v>
      </c>
      <c r="P23" s="411">
        <v>33</v>
      </c>
    </row>
    <row r="24" spans="1:16" x14ac:dyDescent="0.2">
      <c r="A24" s="333">
        <v>34</v>
      </c>
      <c r="B24" s="43" t="s">
        <v>47</v>
      </c>
      <c r="C24" s="408">
        <v>1017</v>
      </c>
      <c r="D24" s="387">
        <v>1000</v>
      </c>
      <c r="E24" s="387">
        <v>2409</v>
      </c>
      <c r="F24" s="387">
        <v>9758</v>
      </c>
      <c r="G24" s="387">
        <v>204784</v>
      </c>
      <c r="H24" s="388">
        <v>2.3687315634218291</v>
      </c>
      <c r="I24" s="388">
        <v>4.0506434205064341</v>
      </c>
      <c r="J24" s="387">
        <v>85.007887090078867</v>
      </c>
      <c r="K24" s="388">
        <v>51.146496815286625</v>
      </c>
      <c r="L24" s="388">
        <v>2.0717622080679408</v>
      </c>
      <c r="M24" s="416">
        <v>43.478556263269638</v>
      </c>
      <c r="N24" s="50">
        <v>4710</v>
      </c>
      <c r="O24" s="414">
        <v>1.9551681195516812</v>
      </c>
      <c r="P24" s="411">
        <v>34</v>
      </c>
    </row>
    <row r="25" spans="1:16" x14ac:dyDescent="0.2">
      <c r="A25" s="333">
        <v>35</v>
      </c>
      <c r="B25" s="43" t="s">
        <v>89</v>
      </c>
      <c r="C25" s="408">
        <v>457</v>
      </c>
      <c r="D25" s="387">
        <v>439</v>
      </c>
      <c r="E25" s="387">
        <v>1696</v>
      </c>
      <c r="F25" s="387">
        <v>5388</v>
      </c>
      <c r="G25" s="387">
        <v>113214</v>
      </c>
      <c r="H25" s="388">
        <v>3.711159737417943</v>
      </c>
      <c r="I25" s="388">
        <v>3.1768867924528301</v>
      </c>
      <c r="J25" s="387">
        <v>66.753537735849051</v>
      </c>
      <c r="K25" s="388">
        <v>49.73607038123167</v>
      </c>
      <c r="L25" s="388">
        <v>1.580058651026393</v>
      </c>
      <c r="M25" s="416">
        <v>33.200586510263932</v>
      </c>
      <c r="N25" s="50">
        <v>3410</v>
      </c>
      <c r="O25" s="414">
        <v>2.0106132075471699</v>
      </c>
      <c r="P25" s="411">
        <v>35</v>
      </c>
    </row>
    <row r="26" spans="1:16" x14ac:dyDescent="0.2">
      <c r="A26" s="333">
        <v>36</v>
      </c>
      <c r="B26" s="43" t="s">
        <v>48</v>
      </c>
      <c r="C26" s="408">
        <v>539</v>
      </c>
      <c r="D26" s="387">
        <v>528</v>
      </c>
      <c r="E26" s="387">
        <v>2147</v>
      </c>
      <c r="F26" s="387">
        <v>7136</v>
      </c>
      <c r="G26" s="387">
        <v>147809</v>
      </c>
      <c r="H26" s="388">
        <v>3.9833024118738405</v>
      </c>
      <c r="I26" s="388">
        <v>3.3237074988355846</v>
      </c>
      <c r="J26" s="387">
        <v>68.844434094084775</v>
      </c>
      <c r="K26" s="388">
        <v>50.399061032863848</v>
      </c>
      <c r="L26" s="388">
        <v>1.6751173708920188</v>
      </c>
      <c r="M26" s="416">
        <v>34.696948356807511</v>
      </c>
      <c r="N26" s="50">
        <v>4260</v>
      </c>
      <c r="O26" s="414">
        <v>1.9841639496972521</v>
      </c>
      <c r="P26" s="411">
        <v>36</v>
      </c>
    </row>
    <row r="27" spans="1:16" x14ac:dyDescent="0.2">
      <c r="A27" s="333">
        <v>41</v>
      </c>
      <c r="B27" s="43" t="s">
        <v>49</v>
      </c>
      <c r="C27" s="408">
        <v>869</v>
      </c>
      <c r="D27" s="387">
        <v>857</v>
      </c>
      <c r="E27" s="387">
        <v>1762</v>
      </c>
      <c r="F27" s="387">
        <v>7679</v>
      </c>
      <c r="G27" s="387">
        <v>168631</v>
      </c>
      <c r="H27" s="388">
        <v>2.0276179516685846</v>
      </c>
      <c r="I27" s="388">
        <v>4.3581157775255388</v>
      </c>
      <c r="J27" s="387">
        <v>95.704313280363223</v>
      </c>
      <c r="K27" s="388">
        <v>48.142076502732237</v>
      </c>
      <c r="L27" s="388">
        <v>2.098087431693989</v>
      </c>
      <c r="M27" s="416">
        <v>46.074043715846997</v>
      </c>
      <c r="N27" s="50">
        <v>3660</v>
      </c>
      <c r="O27" s="414">
        <v>2.0771850170261068</v>
      </c>
      <c r="P27" s="411">
        <v>41</v>
      </c>
    </row>
    <row r="28" spans="1:16" x14ac:dyDescent="0.2">
      <c r="A28" s="333">
        <v>42</v>
      </c>
      <c r="B28" s="43" t="s">
        <v>50</v>
      </c>
      <c r="C28" s="408">
        <v>981</v>
      </c>
      <c r="D28" s="387">
        <v>977</v>
      </c>
      <c r="E28" s="387">
        <v>1836</v>
      </c>
      <c r="F28" s="387">
        <v>8382</v>
      </c>
      <c r="G28" s="387">
        <v>176128</v>
      </c>
      <c r="H28" s="388">
        <v>1.871559633027523</v>
      </c>
      <c r="I28" s="388">
        <v>4.5653594771241828</v>
      </c>
      <c r="J28" s="387">
        <v>95.930283224400867</v>
      </c>
      <c r="K28" s="388">
        <v>51.428571428571423</v>
      </c>
      <c r="L28" s="388">
        <v>2.3478991596638656</v>
      </c>
      <c r="M28" s="416">
        <v>49.335574229691879</v>
      </c>
      <c r="N28" s="50">
        <v>3570</v>
      </c>
      <c r="O28" s="414">
        <v>1.9444444444444444</v>
      </c>
      <c r="P28" s="411">
        <v>42</v>
      </c>
    </row>
    <row r="29" spans="1:16" x14ac:dyDescent="0.2">
      <c r="A29" s="333">
        <v>43</v>
      </c>
      <c r="B29" s="43" t="s">
        <v>51</v>
      </c>
      <c r="C29" s="408">
        <v>839</v>
      </c>
      <c r="D29" s="387">
        <v>820</v>
      </c>
      <c r="E29" s="387">
        <v>3222</v>
      </c>
      <c r="F29" s="387">
        <v>11222</v>
      </c>
      <c r="G29" s="387">
        <v>235468</v>
      </c>
      <c r="H29" s="388">
        <v>3.8402860548271751</v>
      </c>
      <c r="I29" s="388">
        <v>3.4829298572315333</v>
      </c>
      <c r="J29" s="387">
        <v>73.081315952824326</v>
      </c>
      <c r="K29" s="388">
        <v>51.593274619695762</v>
      </c>
      <c r="L29" s="388">
        <v>1.7969575660528423</v>
      </c>
      <c r="M29" s="416">
        <v>37.705044035228184</v>
      </c>
      <c r="N29" s="50">
        <v>6245</v>
      </c>
      <c r="O29" s="414">
        <v>1.9382371198013657</v>
      </c>
      <c r="P29" s="411">
        <v>43</v>
      </c>
    </row>
    <row r="30" spans="1:16" x14ac:dyDescent="0.2">
      <c r="A30" s="333">
        <v>44</v>
      </c>
      <c r="B30" s="43" t="s">
        <v>52</v>
      </c>
      <c r="C30" s="408">
        <v>583</v>
      </c>
      <c r="D30" s="387">
        <v>577</v>
      </c>
      <c r="E30" s="387">
        <v>1956</v>
      </c>
      <c r="F30" s="387">
        <v>6921</v>
      </c>
      <c r="G30" s="387">
        <v>160323</v>
      </c>
      <c r="H30" s="388">
        <v>3.3550600343053172</v>
      </c>
      <c r="I30" s="388">
        <v>3.5383435582822087</v>
      </c>
      <c r="J30" s="387">
        <v>81.964723926380373</v>
      </c>
      <c r="K30" s="388">
        <v>39.91836734693878</v>
      </c>
      <c r="L30" s="388">
        <v>1.4124489795918367</v>
      </c>
      <c r="M30" s="416">
        <v>32.718979591836735</v>
      </c>
      <c r="N30" s="50">
        <v>4900</v>
      </c>
      <c r="O30" s="414">
        <v>2.5051124744376279</v>
      </c>
      <c r="P30" s="411">
        <v>44</v>
      </c>
    </row>
    <row r="31" spans="1:16" x14ac:dyDescent="0.2">
      <c r="A31" s="333">
        <v>45</v>
      </c>
      <c r="B31" s="43" t="s">
        <v>53</v>
      </c>
      <c r="C31" s="408">
        <v>77</v>
      </c>
      <c r="D31" s="387">
        <v>43</v>
      </c>
      <c r="E31" s="387">
        <v>117</v>
      </c>
      <c r="F31" s="387">
        <v>480</v>
      </c>
      <c r="G31" s="387">
        <v>12247</v>
      </c>
      <c r="H31" s="388">
        <v>1.5194805194805194</v>
      </c>
      <c r="I31" s="388">
        <v>4.1025641025641022</v>
      </c>
      <c r="J31" s="387">
        <v>104.67521367521367</v>
      </c>
      <c r="K31" s="388">
        <v>34.92537313432836</v>
      </c>
      <c r="L31" s="388">
        <v>1.4328358208955223</v>
      </c>
      <c r="M31" s="416">
        <v>36.558208955223883</v>
      </c>
      <c r="N31" s="50">
        <v>335</v>
      </c>
      <c r="O31" s="414">
        <v>2.8632478632478633</v>
      </c>
      <c r="P31" s="411">
        <v>45</v>
      </c>
    </row>
    <row r="32" spans="1:16" x14ac:dyDescent="0.2">
      <c r="A32" s="333">
        <v>46</v>
      </c>
      <c r="B32" s="43" t="s">
        <v>54</v>
      </c>
      <c r="C32" s="408">
        <v>227</v>
      </c>
      <c r="D32" s="387">
        <v>224</v>
      </c>
      <c r="E32" s="387">
        <v>380</v>
      </c>
      <c r="F32" s="387">
        <v>1622</v>
      </c>
      <c r="G32" s="387">
        <v>36450</v>
      </c>
      <c r="H32" s="388">
        <v>1.6740088105726871</v>
      </c>
      <c r="I32" s="388">
        <v>4.2684210526315791</v>
      </c>
      <c r="J32" s="387">
        <v>95.921052631578945</v>
      </c>
      <c r="K32" s="388">
        <v>32.340425531914896</v>
      </c>
      <c r="L32" s="388">
        <v>1.3804255319148937</v>
      </c>
      <c r="M32" s="416">
        <v>31.021276595744681</v>
      </c>
      <c r="N32" s="50">
        <v>1175</v>
      </c>
      <c r="O32" s="414">
        <v>3.0921052631578947</v>
      </c>
      <c r="P32" s="411">
        <v>46</v>
      </c>
    </row>
    <row r="33" spans="1:16" x14ac:dyDescent="0.2">
      <c r="A33" s="333">
        <v>47</v>
      </c>
      <c r="B33" s="43" t="s">
        <v>55</v>
      </c>
      <c r="C33" s="408">
        <v>322</v>
      </c>
      <c r="D33" s="387">
        <v>319</v>
      </c>
      <c r="E33" s="387">
        <v>414</v>
      </c>
      <c r="F33" s="387">
        <v>2186</v>
      </c>
      <c r="G33" s="387">
        <v>50937</v>
      </c>
      <c r="H33" s="388">
        <v>1.2857142857142858</v>
      </c>
      <c r="I33" s="388">
        <v>5.2801932367149762</v>
      </c>
      <c r="J33" s="387">
        <v>123.03623188405797</v>
      </c>
      <c r="K33" s="388">
        <v>43.578947368421048</v>
      </c>
      <c r="L33" s="388">
        <v>2.3010526315789472</v>
      </c>
      <c r="M33" s="416">
        <v>53.617894736842103</v>
      </c>
      <c r="N33" s="50">
        <v>950</v>
      </c>
      <c r="O33" s="414">
        <v>2.2946859903381642</v>
      </c>
      <c r="P33" s="411">
        <v>47</v>
      </c>
    </row>
    <row r="34" spans="1:16" x14ac:dyDescent="0.2">
      <c r="A34" s="333">
        <v>48</v>
      </c>
      <c r="B34" s="43" t="s">
        <v>56</v>
      </c>
      <c r="C34" s="408">
        <v>5</v>
      </c>
      <c r="D34" s="387">
        <v>2</v>
      </c>
      <c r="E34" s="387">
        <v>5</v>
      </c>
      <c r="F34" s="387">
        <v>26</v>
      </c>
      <c r="G34" s="387">
        <v>654</v>
      </c>
      <c r="H34" s="388">
        <v>1</v>
      </c>
      <c r="I34" s="388">
        <v>5.2</v>
      </c>
      <c r="J34" s="387">
        <v>130.80000000000001</v>
      </c>
      <c r="K34" s="388">
        <v>50</v>
      </c>
      <c r="L34" s="388">
        <v>2.6</v>
      </c>
      <c r="M34" s="416">
        <v>65.400000000000006</v>
      </c>
      <c r="N34" s="50">
        <v>10</v>
      </c>
      <c r="O34" s="414">
        <v>2</v>
      </c>
      <c r="P34" s="411">
        <v>48</v>
      </c>
    </row>
    <row r="35" spans="1:16" x14ac:dyDescent="0.2">
      <c r="A35" s="333">
        <v>51</v>
      </c>
      <c r="B35" s="43" t="s">
        <v>57</v>
      </c>
      <c r="C35" s="408">
        <v>692</v>
      </c>
      <c r="D35" s="387">
        <v>681</v>
      </c>
      <c r="E35" s="387">
        <v>1138</v>
      </c>
      <c r="F35" s="387">
        <v>5427</v>
      </c>
      <c r="G35" s="387">
        <v>120514</v>
      </c>
      <c r="H35" s="388">
        <v>1.6445086705202312</v>
      </c>
      <c r="I35" s="388">
        <v>4.7688927943760984</v>
      </c>
      <c r="J35" s="387">
        <v>105.89982425307556</v>
      </c>
      <c r="K35" s="388">
        <v>47.318087318087322</v>
      </c>
      <c r="L35" s="388">
        <v>2.2565488565488567</v>
      </c>
      <c r="M35" s="416">
        <v>50.109771309771311</v>
      </c>
      <c r="N35" s="50">
        <v>2405</v>
      </c>
      <c r="O35" s="414">
        <v>2.1133567662565906</v>
      </c>
      <c r="P35" s="411">
        <v>51</v>
      </c>
    </row>
    <row r="36" spans="1:16" x14ac:dyDescent="0.2">
      <c r="A36" s="333">
        <v>52</v>
      </c>
      <c r="B36" s="43" t="s">
        <v>128</v>
      </c>
      <c r="C36" s="408">
        <v>868</v>
      </c>
      <c r="D36" s="387">
        <v>862</v>
      </c>
      <c r="E36" s="387">
        <v>1773</v>
      </c>
      <c r="F36" s="387">
        <v>7817</v>
      </c>
      <c r="G36" s="387">
        <v>169206</v>
      </c>
      <c r="H36" s="388">
        <v>2.0426267281105992</v>
      </c>
      <c r="I36" s="388">
        <v>4.4089114495205868</v>
      </c>
      <c r="J36" s="387">
        <v>95.434856175972925</v>
      </c>
      <c r="K36" s="388">
        <v>50.084745762711869</v>
      </c>
      <c r="L36" s="388">
        <v>2.2081920903954804</v>
      </c>
      <c r="M36" s="416">
        <v>47.798305084745763</v>
      </c>
      <c r="N36" s="50">
        <v>3540</v>
      </c>
      <c r="O36" s="414">
        <v>1.9966159052453469</v>
      </c>
      <c r="P36" s="411">
        <v>52</v>
      </c>
    </row>
    <row r="37" spans="1:16" x14ac:dyDescent="0.2">
      <c r="A37" s="333">
        <v>53</v>
      </c>
      <c r="B37" s="43" t="s">
        <v>58</v>
      </c>
      <c r="C37" s="408">
        <v>608</v>
      </c>
      <c r="D37" s="387">
        <v>602</v>
      </c>
      <c r="E37" s="387">
        <v>833</v>
      </c>
      <c r="F37" s="387">
        <v>4227</v>
      </c>
      <c r="G37" s="387">
        <v>94933</v>
      </c>
      <c r="H37" s="388">
        <v>1.3700657894736843</v>
      </c>
      <c r="I37" s="388">
        <v>5.0744297719087639</v>
      </c>
      <c r="J37" s="387">
        <v>113.96518607442977</v>
      </c>
      <c r="K37" s="388">
        <v>41.754385964912281</v>
      </c>
      <c r="L37" s="388">
        <v>2.1187969924812031</v>
      </c>
      <c r="M37" s="416">
        <v>47.585463659147869</v>
      </c>
      <c r="N37" s="50">
        <v>1995</v>
      </c>
      <c r="O37" s="414">
        <v>2.3949579831932772</v>
      </c>
      <c r="P37" s="411">
        <v>53</v>
      </c>
    </row>
    <row r="38" spans="1:16" x14ac:dyDescent="0.2">
      <c r="A38" s="333">
        <v>54</v>
      </c>
      <c r="B38" s="43" t="s">
        <v>131</v>
      </c>
      <c r="C38" s="408">
        <v>201</v>
      </c>
      <c r="D38" s="387">
        <v>199</v>
      </c>
      <c r="E38" s="387">
        <v>253</v>
      </c>
      <c r="F38" s="387">
        <v>1387</v>
      </c>
      <c r="G38" s="387">
        <v>31715</v>
      </c>
      <c r="H38" s="388">
        <v>1.2587064676616915</v>
      </c>
      <c r="I38" s="388">
        <v>5.4822134387351777</v>
      </c>
      <c r="J38" s="387">
        <v>125.35573122529644</v>
      </c>
      <c r="K38" s="388">
        <v>39.84251968503937</v>
      </c>
      <c r="L38" s="388">
        <v>2.1842519685039372</v>
      </c>
      <c r="M38" s="416">
        <v>49.944881889763778</v>
      </c>
      <c r="N38" s="50">
        <v>635</v>
      </c>
      <c r="O38" s="414">
        <v>2.5098814229249014</v>
      </c>
      <c r="P38" s="411">
        <v>54</v>
      </c>
    </row>
    <row r="39" spans="1:16" x14ac:dyDescent="0.2">
      <c r="A39" s="333">
        <v>55</v>
      </c>
      <c r="B39" s="43" t="s">
        <v>159</v>
      </c>
      <c r="C39" s="408">
        <v>936</v>
      </c>
      <c r="D39" s="387">
        <v>926</v>
      </c>
      <c r="E39" s="387">
        <v>1651</v>
      </c>
      <c r="F39" s="387">
        <v>7160</v>
      </c>
      <c r="G39" s="387">
        <v>159522</v>
      </c>
      <c r="H39" s="388">
        <v>1.7638888888888888</v>
      </c>
      <c r="I39" s="388">
        <v>4.3367655966081164</v>
      </c>
      <c r="J39" s="387">
        <v>96.621441550575412</v>
      </c>
      <c r="K39" s="388">
        <v>51.593750000000007</v>
      </c>
      <c r="L39" s="388">
        <v>2.2374999999999998</v>
      </c>
      <c r="M39" s="416">
        <v>49.850625000000001</v>
      </c>
      <c r="N39" s="50">
        <v>3200</v>
      </c>
      <c r="O39" s="414">
        <v>1.9382192610539066</v>
      </c>
      <c r="P39" s="411">
        <v>55</v>
      </c>
    </row>
    <row r="40" spans="1:16" x14ac:dyDescent="0.2">
      <c r="A40" s="333">
        <v>61</v>
      </c>
      <c r="B40" s="43" t="s">
        <v>62</v>
      </c>
      <c r="C40" s="408">
        <v>767</v>
      </c>
      <c r="D40" s="387">
        <v>759</v>
      </c>
      <c r="E40" s="387">
        <v>1176</v>
      </c>
      <c r="F40" s="387">
        <v>5794</v>
      </c>
      <c r="G40" s="387">
        <v>135765</v>
      </c>
      <c r="H40" s="388">
        <v>1.5332464146023468</v>
      </c>
      <c r="I40" s="388">
        <v>4.9268707482993195</v>
      </c>
      <c r="J40" s="387">
        <v>115.44642857142857</v>
      </c>
      <c r="K40" s="388">
        <v>47.04</v>
      </c>
      <c r="L40" s="388">
        <v>2.3176000000000001</v>
      </c>
      <c r="M40" s="416">
        <v>54.305999999999997</v>
      </c>
      <c r="N40" s="50">
        <v>2500</v>
      </c>
      <c r="O40" s="414">
        <v>2.1258503401360542</v>
      </c>
      <c r="P40" s="411">
        <v>61</v>
      </c>
    </row>
    <row r="41" spans="1:16" x14ac:dyDescent="0.2">
      <c r="A41" s="333">
        <v>62</v>
      </c>
      <c r="B41" s="43" t="s">
        <v>63</v>
      </c>
      <c r="C41" s="408">
        <v>346</v>
      </c>
      <c r="D41" s="387">
        <v>342</v>
      </c>
      <c r="E41" s="387">
        <v>399</v>
      </c>
      <c r="F41" s="387">
        <v>2315</v>
      </c>
      <c r="G41" s="387">
        <v>52633</v>
      </c>
      <c r="H41" s="388">
        <v>1.153179190751445</v>
      </c>
      <c r="I41" s="388">
        <v>5.8020050125313283</v>
      </c>
      <c r="J41" s="387">
        <v>131.91228070175438</v>
      </c>
      <c r="K41" s="388">
        <v>37.289719626168221</v>
      </c>
      <c r="L41" s="388">
        <v>2.1635514018691588</v>
      </c>
      <c r="M41" s="416">
        <v>49.189719626168227</v>
      </c>
      <c r="N41" s="50">
        <v>1070</v>
      </c>
      <c r="O41" s="414">
        <v>2.681704260651629</v>
      </c>
      <c r="P41" s="411">
        <v>62</v>
      </c>
    </row>
    <row r="42" spans="1:16" x14ac:dyDescent="0.2">
      <c r="A42" s="333">
        <v>63</v>
      </c>
      <c r="B42" s="43" t="s">
        <v>64</v>
      </c>
      <c r="C42" s="408">
        <v>213</v>
      </c>
      <c r="D42" s="387">
        <v>211</v>
      </c>
      <c r="E42" s="387">
        <v>250</v>
      </c>
      <c r="F42" s="387">
        <v>1415</v>
      </c>
      <c r="G42" s="387">
        <v>33509</v>
      </c>
      <c r="H42" s="388">
        <v>1.1737089201877935</v>
      </c>
      <c r="I42" s="388">
        <v>5.66</v>
      </c>
      <c r="J42" s="387">
        <v>134.036</v>
      </c>
      <c r="K42" s="388">
        <v>43.478260869565219</v>
      </c>
      <c r="L42" s="388">
        <v>2.4608695652173913</v>
      </c>
      <c r="M42" s="416">
        <v>58.276521739130438</v>
      </c>
      <c r="N42" s="50">
        <v>575</v>
      </c>
      <c r="O42" s="414">
        <v>2.2999999999999998</v>
      </c>
      <c r="P42" s="411">
        <v>63</v>
      </c>
    </row>
    <row r="43" spans="1:16" x14ac:dyDescent="0.2">
      <c r="A43" s="333">
        <v>64</v>
      </c>
      <c r="B43" s="43" t="s">
        <v>65</v>
      </c>
      <c r="C43" s="408">
        <v>100</v>
      </c>
      <c r="D43" s="387">
        <v>100</v>
      </c>
      <c r="E43" s="387">
        <v>112</v>
      </c>
      <c r="F43" s="387">
        <v>672</v>
      </c>
      <c r="G43" s="387">
        <v>15426</v>
      </c>
      <c r="H43" s="388">
        <v>1.1200000000000001</v>
      </c>
      <c r="I43" s="388">
        <v>6</v>
      </c>
      <c r="J43" s="387">
        <v>137.73214285714286</v>
      </c>
      <c r="K43" s="388">
        <v>32</v>
      </c>
      <c r="L43" s="388">
        <v>1.92</v>
      </c>
      <c r="M43" s="416">
        <v>44.074285714285715</v>
      </c>
      <c r="N43" s="50">
        <v>350</v>
      </c>
      <c r="O43" s="414">
        <v>3.125</v>
      </c>
      <c r="P43" s="411">
        <v>64</v>
      </c>
    </row>
    <row r="44" spans="1:16" x14ac:dyDescent="0.2">
      <c r="A44" s="333">
        <v>65</v>
      </c>
      <c r="B44" s="43" t="s">
        <v>66</v>
      </c>
      <c r="C44" s="408">
        <v>190</v>
      </c>
      <c r="D44" s="387">
        <v>188</v>
      </c>
      <c r="E44" s="387">
        <v>236</v>
      </c>
      <c r="F44" s="387">
        <v>1251</v>
      </c>
      <c r="G44" s="387">
        <v>29250</v>
      </c>
      <c r="H44" s="388">
        <v>1.2421052631578948</v>
      </c>
      <c r="I44" s="388">
        <v>5.3008474576271185</v>
      </c>
      <c r="J44" s="387">
        <v>123.94067796610169</v>
      </c>
      <c r="K44" s="388">
        <v>39.663865546218489</v>
      </c>
      <c r="L44" s="388">
        <v>2.1025210084033614</v>
      </c>
      <c r="M44" s="416">
        <v>49.159663865546221</v>
      </c>
      <c r="N44" s="50">
        <v>595</v>
      </c>
      <c r="O44" s="414">
        <v>2.5211864406779663</v>
      </c>
      <c r="P44" s="411">
        <v>65</v>
      </c>
    </row>
    <row r="45" spans="1:16" x14ac:dyDescent="0.2">
      <c r="A45" s="333">
        <v>66</v>
      </c>
      <c r="B45" s="43" t="s">
        <v>67</v>
      </c>
      <c r="C45" s="408">
        <v>751</v>
      </c>
      <c r="D45" s="387">
        <v>742</v>
      </c>
      <c r="E45" s="387">
        <v>1096</v>
      </c>
      <c r="F45" s="387">
        <v>5413</v>
      </c>
      <c r="G45" s="387">
        <v>124410</v>
      </c>
      <c r="H45" s="388">
        <v>1.459387483355526</v>
      </c>
      <c r="I45" s="388">
        <v>4.9388686131386859</v>
      </c>
      <c r="J45" s="387">
        <v>113.51277372262774</v>
      </c>
      <c r="K45" s="388">
        <v>42.645914396887157</v>
      </c>
      <c r="L45" s="388">
        <v>2.1062256809338522</v>
      </c>
      <c r="M45" s="416">
        <v>48.408560311284049</v>
      </c>
      <c r="N45" s="50">
        <v>2570</v>
      </c>
      <c r="O45" s="414">
        <v>2.3448905109489053</v>
      </c>
      <c r="P45" s="411">
        <v>66</v>
      </c>
    </row>
    <row r="46" spans="1:16" x14ac:dyDescent="0.2">
      <c r="A46" s="333">
        <v>71</v>
      </c>
      <c r="B46" s="43" t="s">
        <v>68</v>
      </c>
      <c r="C46" s="408">
        <v>486</v>
      </c>
      <c r="D46" s="387">
        <v>482</v>
      </c>
      <c r="E46" s="387">
        <v>789</v>
      </c>
      <c r="F46" s="387">
        <v>3867</v>
      </c>
      <c r="G46" s="387">
        <v>84977</v>
      </c>
      <c r="H46" s="388">
        <v>1.6234567901234569</v>
      </c>
      <c r="I46" s="388">
        <v>4.9011406844106462</v>
      </c>
      <c r="J46" s="387">
        <v>107.70215462610899</v>
      </c>
      <c r="K46" s="388">
        <v>43.232876712328768</v>
      </c>
      <c r="L46" s="388">
        <v>2.1189041095890411</v>
      </c>
      <c r="M46" s="416">
        <v>46.562739726027395</v>
      </c>
      <c r="N46" s="50">
        <v>1825</v>
      </c>
      <c r="O46" s="414">
        <v>2.3130544993662863</v>
      </c>
      <c r="P46" s="411">
        <v>71</v>
      </c>
    </row>
    <row r="47" spans="1:16" x14ac:dyDescent="0.2">
      <c r="A47" s="333">
        <v>72</v>
      </c>
      <c r="B47" s="43" t="s">
        <v>69</v>
      </c>
      <c r="C47" s="408">
        <v>907</v>
      </c>
      <c r="D47" s="387">
        <v>896</v>
      </c>
      <c r="E47" s="387">
        <v>1333</v>
      </c>
      <c r="F47" s="387">
        <v>6618</v>
      </c>
      <c r="G47" s="387">
        <v>148781</v>
      </c>
      <c r="H47" s="388">
        <v>1.4696802646085998</v>
      </c>
      <c r="I47" s="388">
        <v>4.9647411852963241</v>
      </c>
      <c r="J47" s="387">
        <v>111.61365341335333</v>
      </c>
      <c r="K47" s="388">
        <v>42.655999999999999</v>
      </c>
      <c r="L47" s="388">
        <v>2.1177600000000001</v>
      </c>
      <c r="M47" s="416">
        <v>47.609920000000002</v>
      </c>
      <c r="N47" s="50">
        <v>3125</v>
      </c>
      <c r="O47" s="414">
        <v>2.3443360840210055</v>
      </c>
      <c r="P47" s="411">
        <v>72</v>
      </c>
    </row>
    <row r="48" spans="1:16" x14ac:dyDescent="0.2">
      <c r="A48" s="333">
        <v>81</v>
      </c>
      <c r="B48" s="43" t="s">
        <v>4</v>
      </c>
      <c r="C48" s="408">
        <v>430</v>
      </c>
      <c r="D48" s="387">
        <v>424</v>
      </c>
      <c r="E48" s="387">
        <v>819</v>
      </c>
      <c r="F48" s="387">
        <v>3582</v>
      </c>
      <c r="G48" s="387">
        <v>80159</v>
      </c>
      <c r="H48" s="388">
        <v>1.9046511627906977</v>
      </c>
      <c r="I48" s="388">
        <v>4.3736263736263732</v>
      </c>
      <c r="J48" s="387">
        <v>97.874236874236871</v>
      </c>
      <c r="K48" s="388">
        <v>46.800000000000004</v>
      </c>
      <c r="L48" s="388">
        <v>2.0468571428571427</v>
      </c>
      <c r="M48" s="416">
        <v>45.805142857142854</v>
      </c>
      <c r="N48" s="50">
        <v>1750</v>
      </c>
      <c r="O48" s="414">
        <v>2.1367521367521367</v>
      </c>
      <c r="P48" s="411">
        <v>81</v>
      </c>
    </row>
    <row r="49" spans="1:16" x14ac:dyDescent="0.2">
      <c r="A49" s="333">
        <v>82</v>
      </c>
      <c r="B49" s="43" t="s">
        <v>70</v>
      </c>
      <c r="C49" s="408">
        <v>635</v>
      </c>
      <c r="D49" s="387">
        <v>626</v>
      </c>
      <c r="E49" s="387">
        <v>1213</v>
      </c>
      <c r="F49" s="387">
        <v>5172</v>
      </c>
      <c r="G49" s="387">
        <v>112273</v>
      </c>
      <c r="H49" s="388">
        <v>1.910236220472441</v>
      </c>
      <c r="I49" s="388">
        <v>4.2638087386644683</v>
      </c>
      <c r="J49" s="387">
        <v>92.558120362737014</v>
      </c>
      <c r="K49" s="388">
        <v>46.833976833976834</v>
      </c>
      <c r="L49" s="388">
        <v>1.996911196911197</v>
      </c>
      <c r="M49" s="416">
        <v>43.348648648648648</v>
      </c>
      <c r="N49" s="50">
        <v>2590</v>
      </c>
      <c r="O49" s="414">
        <v>2.1352019785655401</v>
      </c>
      <c r="P49" s="411">
        <v>82</v>
      </c>
    </row>
    <row r="50" spans="1:16" x14ac:dyDescent="0.2">
      <c r="A50" s="333">
        <v>83</v>
      </c>
      <c r="B50" s="43" t="s">
        <v>71</v>
      </c>
      <c r="C50" s="408">
        <v>432</v>
      </c>
      <c r="D50" s="387">
        <v>429</v>
      </c>
      <c r="E50" s="387">
        <v>754</v>
      </c>
      <c r="F50" s="387">
        <v>3565</v>
      </c>
      <c r="G50" s="387">
        <v>73993</v>
      </c>
      <c r="H50" s="388">
        <v>1.7453703703703705</v>
      </c>
      <c r="I50" s="388">
        <v>4.7281167108753319</v>
      </c>
      <c r="J50" s="387">
        <v>98.133952254641912</v>
      </c>
      <c r="K50" s="388">
        <v>45.835866261398181</v>
      </c>
      <c r="L50" s="388">
        <v>2.1671732522796354</v>
      </c>
      <c r="M50" s="416">
        <v>44.980547112462006</v>
      </c>
      <c r="N50" s="50">
        <v>1645</v>
      </c>
      <c r="O50" s="414">
        <v>2.1816976127320955</v>
      </c>
      <c r="P50" s="411">
        <v>83</v>
      </c>
    </row>
    <row r="51" spans="1:16" x14ac:dyDescent="0.2">
      <c r="A51" s="333">
        <v>91</v>
      </c>
      <c r="B51" s="43" t="s">
        <v>72</v>
      </c>
      <c r="C51" s="408">
        <v>341</v>
      </c>
      <c r="D51" s="387">
        <v>335</v>
      </c>
      <c r="E51" s="387">
        <v>743</v>
      </c>
      <c r="F51" s="387">
        <v>3209</v>
      </c>
      <c r="G51" s="387">
        <v>69798</v>
      </c>
      <c r="H51" s="388">
        <v>2.1788856304985336</v>
      </c>
      <c r="I51" s="388">
        <v>4.3189771197846571</v>
      </c>
      <c r="J51" s="387">
        <v>93.940780619111706</v>
      </c>
      <c r="K51" s="388">
        <v>46.149068322981371</v>
      </c>
      <c r="L51" s="388">
        <v>1.993167701863354</v>
      </c>
      <c r="M51" s="416">
        <v>43.352795031055898</v>
      </c>
      <c r="N51" s="50">
        <v>1610</v>
      </c>
      <c r="O51" s="414">
        <v>2.1668909825033649</v>
      </c>
      <c r="P51" s="411">
        <v>91</v>
      </c>
    </row>
    <row r="52" spans="1:16" x14ac:dyDescent="0.2">
      <c r="A52" s="333">
        <v>92</v>
      </c>
      <c r="B52" s="43" t="s">
        <v>73</v>
      </c>
      <c r="C52" s="408">
        <v>12</v>
      </c>
      <c r="D52" s="387">
        <v>8</v>
      </c>
      <c r="E52" s="387">
        <v>69</v>
      </c>
      <c r="F52" s="387">
        <v>189</v>
      </c>
      <c r="G52" s="387">
        <v>3893</v>
      </c>
      <c r="H52" s="388">
        <v>5.75</v>
      </c>
      <c r="I52" s="388">
        <v>2.7391304347826089</v>
      </c>
      <c r="J52" s="387">
        <v>56.420289855072461</v>
      </c>
      <c r="K52" s="388">
        <v>39.428571428571431</v>
      </c>
      <c r="L52" s="388">
        <v>1.08</v>
      </c>
      <c r="M52" s="416">
        <v>22.245714285714286</v>
      </c>
      <c r="N52" s="50">
        <v>175</v>
      </c>
      <c r="O52" s="414">
        <v>2.5362318840579712</v>
      </c>
      <c r="P52" s="411">
        <v>92</v>
      </c>
    </row>
    <row r="53" spans="1:16" x14ac:dyDescent="0.2">
      <c r="A53" s="333">
        <v>93</v>
      </c>
      <c r="B53" s="43" t="s">
        <v>74</v>
      </c>
      <c r="C53" s="408">
        <v>481</v>
      </c>
      <c r="D53" s="387">
        <v>475</v>
      </c>
      <c r="E53" s="387">
        <v>758</v>
      </c>
      <c r="F53" s="387">
        <v>3643</v>
      </c>
      <c r="G53" s="387">
        <v>81243</v>
      </c>
      <c r="H53" s="388">
        <v>1.5758835758835759</v>
      </c>
      <c r="I53" s="388">
        <v>4.8060686015831138</v>
      </c>
      <c r="J53" s="387">
        <v>107.18073878627969</v>
      </c>
      <c r="K53" s="388">
        <v>43.815028901734102</v>
      </c>
      <c r="L53" s="388">
        <v>2.1057803468208092</v>
      </c>
      <c r="M53" s="416">
        <v>46.961271676300576</v>
      </c>
      <c r="N53" s="50">
        <v>1730</v>
      </c>
      <c r="O53" s="414">
        <v>2.2823218997361479</v>
      </c>
      <c r="P53" s="411">
        <v>93</v>
      </c>
    </row>
    <row r="54" spans="1:16" x14ac:dyDescent="0.2">
      <c r="A54" s="333">
        <v>94</v>
      </c>
      <c r="B54" s="43" t="s">
        <v>75</v>
      </c>
      <c r="C54" s="408">
        <v>668</v>
      </c>
      <c r="D54" s="387">
        <v>659</v>
      </c>
      <c r="E54" s="387">
        <v>1053</v>
      </c>
      <c r="F54" s="387">
        <v>5138</v>
      </c>
      <c r="G54" s="387">
        <v>113919</v>
      </c>
      <c r="H54" s="388">
        <v>1.5763473053892216</v>
      </c>
      <c r="I54" s="388">
        <v>4.8793922127255458</v>
      </c>
      <c r="J54" s="387">
        <v>108.18518518518519</v>
      </c>
      <c r="K54" s="388">
        <v>45</v>
      </c>
      <c r="L54" s="388">
        <v>2.1957264957264959</v>
      </c>
      <c r="M54" s="416">
        <v>48.68333333333333</v>
      </c>
      <c r="N54" s="50">
        <v>2340</v>
      </c>
      <c r="O54" s="414">
        <v>2.2222222222222223</v>
      </c>
      <c r="P54" s="411">
        <v>94</v>
      </c>
    </row>
    <row r="55" spans="1:16" x14ac:dyDescent="0.2">
      <c r="A55" s="333">
        <v>101</v>
      </c>
      <c r="B55" s="43" t="s">
        <v>76</v>
      </c>
      <c r="C55" s="408">
        <v>982</v>
      </c>
      <c r="D55" s="387">
        <v>977</v>
      </c>
      <c r="E55" s="387">
        <v>1471</v>
      </c>
      <c r="F55" s="387">
        <v>7280</v>
      </c>
      <c r="G55" s="387">
        <v>161833</v>
      </c>
      <c r="H55" s="388">
        <v>1.4979633401221997</v>
      </c>
      <c r="I55" s="388">
        <v>4.9490142760027194</v>
      </c>
      <c r="J55" s="387">
        <v>110.01563562202583</v>
      </c>
      <c r="K55" s="388">
        <v>44.984709480122326</v>
      </c>
      <c r="L55" s="388">
        <v>2.2262996941896023</v>
      </c>
      <c r="M55" s="416">
        <v>49.490214067278288</v>
      </c>
      <c r="N55" s="50">
        <v>3270</v>
      </c>
      <c r="O55" s="414">
        <v>2.2229775662814411</v>
      </c>
      <c r="P55" s="411">
        <v>101</v>
      </c>
    </row>
    <row r="56" spans="1:16" x14ac:dyDescent="0.2">
      <c r="A56" s="333">
        <v>102</v>
      </c>
      <c r="B56" s="43" t="s">
        <v>77</v>
      </c>
      <c r="C56" s="408">
        <v>36</v>
      </c>
      <c r="D56" s="387">
        <v>36</v>
      </c>
      <c r="E56" s="387">
        <v>53</v>
      </c>
      <c r="F56" s="387">
        <v>270</v>
      </c>
      <c r="G56" s="387">
        <v>6271</v>
      </c>
      <c r="H56" s="388">
        <v>1.4722222222222223</v>
      </c>
      <c r="I56" s="388">
        <v>5.0943396226415096</v>
      </c>
      <c r="J56" s="387">
        <v>118.32075471698113</v>
      </c>
      <c r="K56" s="388">
        <v>48.18181818181818</v>
      </c>
      <c r="L56" s="388">
        <v>2.4545454545454546</v>
      </c>
      <c r="M56" s="416">
        <v>57.009090909090908</v>
      </c>
      <c r="N56" s="50">
        <v>110</v>
      </c>
      <c r="O56" s="414">
        <v>2.0754716981132075</v>
      </c>
      <c r="P56" s="411">
        <v>102</v>
      </c>
    </row>
    <row r="57" spans="1:16" x14ac:dyDescent="0.2">
      <c r="A57" s="333">
        <v>103</v>
      </c>
      <c r="B57" s="43" t="s">
        <v>78</v>
      </c>
      <c r="C57" s="408">
        <v>275</v>
      </c>
      <c r="D57" s="387">
        <v>272</v>
      </c>
      <c r="E57" s="387">
        <v>344</v>
      </c>
      <c r="F57" s="387">
        <v>1777</v>
      </c>
      <c r="G57" s="387">
        <v>43796</v>
      </c>
      <c r="H57" s="388">
        <v>1.250909090909091</v>
      </c>
      <c r="I57" s="388">
        <v>5.1656976744186043</v>
      </c>
      <c r="J57" s="387">
        <v>127.31395348837209</v>
      </c>
      <c r="K57" s="388">
        <v>35.282051282051277</v>
      </c>
      <c r="L57" s="388">
        <v>1.8225641025641026</v>
      </c>
      <c r="M57" s="416">
        <v>44.91897435897436</v>
      </c>
      <c r="N57" s="50">
        <v>975</v>
      </c>
      <c r="O57" s="414">
        <v>2.8343023255813953</v>
      </c>
      <c r="P57" s="411">
        <v>103</v>
      </c>
    </row>
    <row r="58" spans="1:16" x14ac:dyDescent="0.2">
      <c r="A58" s="333">
        <v>105</v>
      </c>
      <c r="B58" s="43" t="s">
        <v>79</v>
      </c>
      <c r="C58" s="408">
        <v>183</v>
      </c>
      <c r="D58" s="387">
        <v>181</v>
      </c>
      <c r="E58" s="387">
        <v>237</v>
      </c>
      <c r="F58" s="387">
        <v>1287</v>
      </c>
      <c r="G58" s="387">
        <v>29384</v>
      </c>
      <c r="H58" s="388">
        <v>1.2950819672131149</v>
      </c>
      <c r="I58" s="388">
        <v>5.4303797468354427</v>
      </c>
      <c r="J58" s="387">
        <v>123.9831223628692</v>
      </c>
      <c r="K58" s="388">
        <v>41.217391304347828</v>
      </c>
      <c r="L58" s="388">
        <v>2.2382608695652175</v>
      </c>
      <c r="M58" s="416">
        <v>51.102608695652172</v>
      </c>
      <c r="N58" s="50">
        <v>575</v>
      </c>
      <c r="O58" s="414">
        <v>2.4261603375527425</v>
      </c>
      <c r="P58" s="411">
        <v>105</v>
      </c>
    </row>
    <row r="59" spans="1:16" x14ac:dyDescent="0.2">
      <c r="A59" s="333">
        <v>106</v>
      </c>
      <c r="B59" s="43" t="s">
        <v>80</v>
      </c>
      <c r="C59" s="408">
        <v>294</v>
      </c>
      <c r="D59" s="387">
        <v>288</v>
      </c>
      <c r="E59" s="387">
        <v>490</v>
      </c>
      <c r="F59" s="387">
        <v>2312</v>
      </c>
      <c r="G59" s="387">
        <v>52342</v>
      </c>
      <c r="H59" s="388">
        <v>1.6666666666666667</v>
      </c>
      <c r="I59" s="388">
        <v>4.7183673469387752</v>
      </c>
      <c r="J59" s="387">
        <v>106.82040816326531</v>
      </c>
      <c r="K59" s="388">
        <v>47.804878048780488</v>
      </c>
      <c r="L59" s="388">
        <v>2.2556097560975608</v>
      </c>
      <c r="M59" s="416">
        <v>51.065365853658534</v>
      </c>
      <c r="N59" s="50">
        <v>1025</v>
      </c>
      <c r="O59" s="414">
        <v>2.0918367346938775</v>
      </c>
      <c r="P59" s="411">
        <v>106</v>
      </c>
    </row>
    <row r="60" spans="1:16" x14ac:dyDescent="0.2">
      <c r="A60" s="333">
        <v>107</v>
      </c>
      <c r="B60" s="43" t="s">
        <v>81</v>
      </c>
      <c r="C60" s="408">
        <v>686</v>
      </c>
      <c r="D60" s="387">
        <v>682</v>
      </c>
      <c r="E60" s="387">
        <v>1068</v>
      </c>
      <c r="F60" s="387">
        <v>5051</v>
      </c>
      <c r="G60" s="387">
        <v>114012</v>
      </c>
      <c r="H60" s="388">
        <v>1.5568513119533527</v>
      </c>
      <c r="I60" s="388">
        <v>4.7294007490636707</v>
      </c>
      <c r="J60" s="387">
        <v>106.75280898876404</v>
      </c>
      <c r="K60" s="388">
        <v>48.545454545454547</v>
      </c>
      <c r="L60" s="388">
        <v>2.2959090909090909</v>
      </c>
      <c r="M60" s="416">
        <v>51.823636363636361</v>
      </c>
      <c r="N60" s="50">
        <v>2200</v>
      </c>
      <c r="O60" s="414">
        <v>2.0599250936329589</v>
      </c>
      <c r="P60" s="411">
        <v>107</v>
      </c>
    </row>
    <row r="61" spans="1:16" x14ac:dyDescent="0.2">
      <c r="A61" s="333">
        <v>108</v>
      </c>
      <c r="B61" s="43" t="s">
        <v>377</v>
      </c>
      <c r="C61" s="408">
        <v>346</v>
      </c>
      <c r="D61" s="387">
        <v>339</v>
      </c>
      <c r="E61" s="387">
        <v>524</v>
      </c>
      <c r="F61" s="387">
        <v>2592</v>
      </c>
      <c r="G61" s="387">
        <v>58343</v>
      </c>
      <c r="H61" s="388">
        <v>1.5144508670520231</v>
      </c>
      <c r="I61" s="388">
        <v>4.9465648854961835</v>
      </c>
      <c r="J61" s="387">
        <v>111.34160305343511</v>
      </c>
      <c r="K61" s="388">
        <v>44.595744680851062</v>
      </c>
      <c r="L61" s="388">
        <v>2.2059574468085108</v>
      </c>
      <c r="M61" s="416">
        <v>49.653617021276595</v>
      </c>
      <c r="N61" s="50">
        <v>1175</v>
      </c>
      <c r="O61" s="414">
        <v>2.2423664122137406</v>
      </c>
      <c r="P61" s="411">
        <v>108</v>
      </c>
    </row>
    <row r="62" spans="1:16" x14ac:dyDescent="0.2">
      <c r="A62" s="333">
        <v>109</v>
      </c>
      <c r="B62" s="43" t="s">
        <v>141</v>
      </c>
      <c r="C62" s="408">
        <v>161</v>
      </c>
      <c r="D62" s="387">
        <v>161</v>
      </c>
      <c r="E62" s="387">
        <v>201</v>
      </c>
      <c r="F62" s="387">
        <v>1056</v>
      </c>
      <c r="G62" s="387">
        <v>24482</v>
      </c>
      <c r="H62" s="388">
        <v>1.2484472049689441</v>
      </c>
      <c r="I62" s="388">
        <v>5.2537313432835822</v>
      </c>
      <c r="J62" s="387">
        <v>121.80099502487562</v>
      </c>
      <c r="K62" s="388">
        <v>36.88073394495413</v>
      </c>
      <c r="L62" s="388">
        <v>1.9376146788990827</v>
      </c>
      <c r="M62" s="416">
        <v>44.92110091743119</v>
      </c>
      <c r="N62" s="50">
        <v>545</v>
      </c>
      <c r="O62" s="414">
        <v>2.7114427860696519</v>
      </c>
      <c r="P62" s="411">
        <v>109</v>
      </c>
    </row>
    <row r="63" spans="1:16" x14ac:dyDescent="0.2">
      <c r="A63" s="333">
        <v>111</v>
      </c>
      <c r="B63" s="43" t="s">
        <v>83</v>
      </c>
      <c r="C63" s="408">
        <v>652</v>
      </c>
      <c r="D63" s="387">
        <v>647</v>
      </c>
      <c r="E63" s="387">
        <v>2635</v>
      </c>
      <c r="F63" s="387">
        <v>9051</v>
      </c>
      <c r="G63" s="387">
        <v>200468</v>
      </c>
      <c r="H63" s="388">
        <v>4.0414110429447856</v>
      </c>
      <c r="I63" s="388">
        <v>3.4349146110056927</v>
      </c>
      <c r="J63" s="387">
        <v>76.078937381404174</v>
      </c>
      <c r="K63" s="388">
        <v>53.665987780040737</v>
      </c>
      <c r="L63" s="388">
        <v>1.8433808553971487</v>
      </c>
      <c r="M63" s="416">
        <v>40.828513238289204</v>
      </c>
      <c r="N63" s="50">
        <v>4910</v>
      </c>
      <c r="O63" s="414">
        <v>1.8633776091081593</v>
      </c>
      <c r="P63" s="411">
        <v>111</v>
      </c>
    </row>
    <row r="64" spans="1:16" x14ac:dyDescent="0.2">
      <c r="A64" s="333">
        <v>112</v>
      </c>
      <c r="B64" s="43" t="s">
        <v>84</v>
      </c>
      <c r="C64" s="408">
        <v>1173</v>
      </c>
      <c r="D64" s="387">
        <v>1151</v>
      </c>
      <c r="E64" s="387">
        <v>3138</v>
      </c>
      <c r="F64" s="387">
        <v>11870</v>
      </c>
      <c r="G64" s="387">
        <v>266257</v>
      </c>
      <c r="H64" s="388">
        <v>2.6751918158567776</v>
      </c>
      <c r="I64" s="388">
        <v>3.782664117272148</v>
      </c>
      <c r="J64" s="387">
        <v>84.849267049075848</v>
      </c>
      <c r="K64" s="388">
        <v>51.190864600326272</v>
      </c>
      <c r="L64" s="388">
        <v>1.936378466557912</v>
      </c>
      <c r="M64" s="416">
        <v>43.435073409461666</v>
      </c>
      <c r="N64" s="50">
        <v>6130</v>
      </c>
      <c r="O64" s="414">
        <v>1.9534735500318674</v>
      </c>
      <c r="P64" s="411">
        <v>112</v>
      </c>
    </row>
    <row r="65" spans="1:16" x14ac:dyDescent="0.2">
      <c r="A65" s="333">
        <v>113</v>
      </c>
      <c r="B65" s="43" t="s">
        <v>85</v>
      </c>
      <c r="C65" s="408">
        <v>99</v>
      </c>
      <c r="D65" s="387">
        <v>98</v>
      </c>
      <c r="E65" s="387">
        <v>231</v>
      </c>
      <c r="F65" s="387">
        <v>911</v>
      </c>
      <c r="G65" s="387">
        <v>21740</v>
      </c>
      <c r="H65" s="388">
        <v>2.3333333333333335</v>
      </c>
      <c r="I65" s="388">
        <v>3.9437229437229435</v>
      </c>
      <c r="J65" s="387">
        <v>94.112554112554108</v>
      </c>
      <c r="K65" s="388">
        <v>46.2</v>
      </c>
      <c r="L65" s="388">
        <v>1.8220000000000001</v>
      </c>
      <c r="M65" s="416">
        <v>43.48</v>
      </c>
      <c r="N65" s="50">
        <v>500</v>
      </c>
      <c r="O65" s="414">
        <v>2.1645021645021645</v>
      </c>
      <c r="P65" s="411">
        <v>113</v>
      </c>
    </row>
    <row r="66" spans="1:16" x14ac:dyDescent="0.2">
      <c r="A66" s="333">
        <v>121</v>
      </c>
      <c r="B66" s="43" t="s">
        <v>59</v>
      </c>
      <c r="C66" s="408">
        <v>1044</v>
      </c>
      <c r="D66" s="387">
        <v>1003</v>
      </c>
      <c r="E66" s="387">
        <v>3513</v>
      </c>
      <c r="F66" s="387">
        <v>13208</v>
      </c>
      <c r="G66" s="387">
        <v>272355</v>
      </c>
      <c r="H66" s="388">
        <v>3.3649425287356323</v>
      </c>
      <c r="I66" s="388">
        <v>3.7597495018502705</v>
      </c>
      <c r="J66" s="387">
        <v>77.527754056362085</v>
      </c>
      <c r="K66" s="388">
        <v>54.804992199687987</v>
      </c>
      <c r="L66" s="388">
        <v>2.0605304212168485</v>
      </c>
      <c r="M66" s="416">
        <v>42.489079563182528</v>
      </c>
      <c r="N66" s="50">
        <v>6410</v>
      </c>
      <c r="O66" s="414">
        <v>1.8246512951892968</v>
      </c>
      <c r="P66" s="411">
        <v>121</v>
      </c>
    </row>
    <row r="67" spans="1:16" x14ac:dyDescent="0.2">
      <c r="A67" s="333">
        <v>122</v>
      </c>
      <c r="B67" s="43" t="s">
        <v>60</v>
      </c>
      <c r="C67" s="408">
        <v>1215</v>
      </c>
      <c r="D67" s="387">
        <v>1196</v>
      </c>
      <c r="E67" s="387">
        <v>2842</v>
      </c>
      <c r="F67" s="387">
        <v>11423</v>
      </c>
      <c r="G67" s="387">
        <v>255169</v>
      </c>
      <c r="H67" s="388">
        <v>2.3390946502057615</v>
      </c>
      <c r="I67" s="388">
        <v>4.0193525686136526</v>
      </c>
      <c r="J67" s="387">
        <v>89.785010555946513</v>
      </c>
      <c r="K67" s="388">
        <v>50.167696381288621</v>
      </c>
      <c r="L67" s="388">
        <v>2.0164165931156224</v>
      </c>
      <c r="M67" s="416">
        <v>45.04307149161518</v>
      </c>
      <c r="N67" s="50">
        <v>5665</v>
      </c>
      <c r="O67" s="414">
        <v>1.9933145672061927</v>
      </c>
      <c r="P67" s="411">
        <v>122</v>
      </c>
    </row>
    <row r="68" spans="1:16" x14ac:dyDescent="0.2">
      <c r="A68" s="333">
        <v>123</v>
      </c>
      <c r="B68" s="43" t="s">
        <v>61</v>
      </c>
      <c r="C68" s="408">
        <v>789</v>
      </c>
      <c r="D68" s="387">
        <v>773</v>
      </c>
      <c r="E68" s="387">
        <v>1281</v>
      </c>
      <c r="F68" s="387">
        <v>5887</v>
      </c>
      <c r="G68" s="387">
        <v>132172</v>
      </c>
      <c r="H68" s="388">
        <v>1.623574144486692</v>
      </c>
      <c r="I68" s="388">
        <v>4.5956284153005464</v>
      </c>
      <c r="J68" s="387">
        <v>103.17876658860266</v>
      </c>
      <c r="K68" s="388">
        <v>45.831842576028627</v>
      </c>
      <c r="L68" s="388">
        <v>2.1062611806797853</v>
      </c>
      <c r="M68" s="416">
        <v>47.288729874776386</v>
      </c>
      <c r="N68" s="50">
        <v>2795</v>
      </c>
      <c r="O68" s="414">
        <v>2.1818891491022638</v>
      </c>
      <c r="P68" s="411">
        <v>123</v>
      </c>
    </row>
    <row r="69" spans="1:16" ht="12" customHeight="1" x14ac:dyDescent="0.2">
      <c r="A69" s="333"/>
      <c r="B69" s="43"/>
      <c r="C69" s="387"/>
      <c r="D69" s="387"/>
      <c r="E69" s="387"/>
      <c r="F69" s="387"/>
      <c r="G69" s="387"/>
      <c r="H69" s="388"/>
      <c r="I69" s="388"/>
      <c r="J69" s="387"/>
      <c r="K69" s="388"/>
      <c r="L69" s="388"/>
      <c r="M69" s="416"/>
      <c r="N69" s="50"/>
      <c r="O69" s="414"/>
      <c r="P69" s="333"/>
    </row>
    <row r="70" spans="1:16" x14ac:dyDescent="0.2">
      <c r="A70" s="407">
        <v>1</v>
      </c>
      <c r="B70" s="924" t="s">
        <v>1</v>
      </c>
      <c r="C70" s="387">
        <v>2935</v>
      </c>
      <c r="D70" s="387">
        <v>2649</v>
      </c>
      <c r="E70" s="387">
        <v>9510</v>
      </c>
      <c r="F70" s="387">
        <v>32618</v>
      </c>
      <c r="G70" s="387">
        <v>716235</v>
      </c>
      <c r="H70" s="388">
        <v>3.2402044293015333</v>
      </c>
      <c r="I70" s="388">
        <v>3.4298633017875919</v>
      </c>
      <c r="J70" s="387">
        <v>75.313880126182966</v>
      </c>
      <c r="K70" s="388">
        <v>55.484247374562422</v>
      </c>
      <c r="L70" s="388">
        <v>1.9030338389731623</v>
      </c>
      <c r="M70" s="416">
        <v>41.787339556592762</v>
      </c>
      <c r="N70" s="387">
        <v>17140</v>
      </c>
      <c r="O70" s="414">
        <v>1.8023133543638274</v>
      </c>
      <c r="P70" s="412">
        <v>1</v>
      </c>
    </row>
    <row r="71" spans="1:16" x14ac:dyDescent="0.2">
      <c r="A71" s="407">
        <v>2</v>
      </c>
      <c r="B71" s="924" t="s">
        <v>5</v>
      </c>
      <c r="C71" s="387">
        <v>1482</v>
      </c>
      <c r="D71" s="387">
        <v>1425</v>
      </c>
      <c r="E71" s="387">
        <v>8991</v>
      </c>
      <c r="F71" s="387">
        <v>29525</v>
      </c>
      <c r="G71" s="387">
        <v>619058</v>
      </c>
      <c r="H71" s="388">
        <v>6.066801619433198</v>
      </c>
      <c r="I71" s="388">
        <v>3.283839394950506</v>
      </c>
      <c r="J71" s="387">
        <v>68.853075297519737</v>
      </c>
      <c r="K71" s="388">
        <v>45.685975609756099</v>
      </c>
      <c r="L71" s="388">
        <v>1.5002540650406504</v>
      </c>
      <c r="M71" s="416">
        <v>31.456199186991871</v>
      </c>
      <c r="N71" s="387">
        <v>19680</v>
      </c>
      <c r="O71" s="414">
        <v>2.1888555221888555</v>
      </c>
      <c r="P71" s="412">
        <v>2</v>
      </c>
    </row>
    <row r="72" spans="1:16" x14ac:dyDescent="0.2">
      <c r="A72" s="407">
        <v>3</v>
      </c>
      <c r="B72" s="924" t="s">
        <v>9</v>
      </c>
      <c r="C72" s="387">
        <v>3431</v>
      </c>
      <c r="D72" s="387">
        <v>3341</v>
      </c>
      <c r="E72" s="387">
        <v>12044</v>
      </c>
      <c r="F72" s="387">
        <v>41118</v>
      </c>
      <c r="G72" s="387">
        <v>873522</v>
      </c>
      <c r="H72" s="388">
        <v>3.5103468376566598</v>
      </c>
      <c r="I72" s="388">
        <v>3.413982065758884</v>
      </c>
      <c r="J72" s="387">
        <v>72.527565592826306</v>
      </c>
      <c r="K72" s="388">
        <v>51.503100277955959</v>
      </c>
      <c r="L72" s="388">
        <v>1.7583066067992303</v>
      </c>
      <c r="M72" s="416">
        <v>37.353944836433612</v>
      </c>
      <c r="N72" s="387">
        <v>23385</v>
      </c>
      <c r="O72" s="414">
        <v>1.9416306874792428</v>
      </c>
      <c r="P72" s="412">
        <v>3</v>
      </c>
    </row>
    <row r="73" spans="1:16" x14ac:dyDescent="0.2">
      <c r="A73" s="407">
        <v>4</v>
      </c>
      <c r="B73" s="924" t="s">
        <v>2</v>
      </c>
      <c r="C73" s="387">
        <v>3903</v>
      </c>
      <c r="D73" s="387">
        <v>3819</v>
      </c>
      <c r="E73" s="387">
        <v>9692</v>
      </c>
      <c r="F73" s="387">
        <v>38518</v>
      </c>
      <c r="G73" s="387">
        <v>840838</v>
      </c>
      <c r="H73" s="388">
        <v>2.4832180374071227</v>
      </c>
      <c r="I73" s="388">
        <v>3.9742055303342965</v>
      </c>
      <c r="J73" s="387">
        <v>86.755881139083783</v>
      </c>
      <c r="K73" s="388">
        <v>46.495562485008399</v>
      </c>
      <c r="L73" s="388">
        <v>1.847829215639242</v>
      </c>
      <c r="M73" s="416">
        <v>40.337634924442312</v>
      </c>
      <c r="N73" s="387">
        <v>20845</v>
      </c>
      <c r="O73" s="414">
        <v>2.1507428807263724</v>
      </c>
      <c r="P73" s="412">
        <v>4</v>
      </c>
    </row>
    <row r="74" spans="1:16" x14ac:dyDescent="0.2">
      <c r="A74" s="407">
        <v>5</v>
      </c>
      <c r="B74" s="924" t="s">
        <v>6</v>
      </c>
      <c r="C74" s="387">
        <v>3305</v>
      </c>
      <c r="D74" s="387">
        <v>3270</v>
      </c>
      <c r="E74" s="387">
        <v>5648</v>
      </c>
      <c r="F74" s="387">
        <v>26018</v>
      </c>
      <c r="G74" s="387">
        <v>575890</v>
      </c>
      <c r="H74" s="388">
        <v>1.7089258698940999</v>
      </c>
      <c r="I74" s="388">
        <v>4.6065864022662888</v>
      </c>
      <c r="J74" s="387">
        <v>101.96352691218131</v>
      </c>
      <c r="K74" s="388">
        <v>47.945670628183365</v>
      </c>
      <c r="L74" s="388">
        <v>2.2086587436332765</v>
      </c>
      <c r="M74" s="416">
        <v>48.887096774193552</v>
      </c>
      <c r="N74" s="387">
        <v>11780</v>
      </c>
      <c r="O74" s="414">
        <v>2.0856940509915014</v>
      </c>
      <c r="P74" s="412">
        <v>5</v>
      </c>
    </row>
    <row r="75" spans="1:16" x14ac:dyDescent="0.2">
      <c r="A75" s="407">
        <v>6</v>
      </c>
      <c r="B75" s="924" t="s">
        <v>10</v>
      </c>
      <c r="C75" s="387">
        <v>2367</v>
      </c>
      <c r="D75" s="387">
        <v>2342</v>
      </c>
      <c r="E75" s="387">
        <v>3269</v>
      </c>
      <c r="F75" s="387">
        <v>16860</v>
      </c>
      <c r="G75" s="387">
        <v>390993</v>
      </c>
      <c r="H75" s="388">
        <v>1.3810730882974229</v>
      </c>
      <c r="I75" s="388">
        <v>5.1575405322728667</v>
      </c>
      <c r="J75" s="387">
        <v>119.60630162129091</v>
      </c>
      <c r="K75" s="388">
        <v>42.648401826484019</v>
      </c>
      <c r="L75" s="388">
        <v>2.1996086105675148</v>
      </c>
      <c r="M75" s="416">
        <v>51.01017612524462</v>
      </c>
      <c r="N75" s="387">
        <v>7665</v>
      </c>
      <c r="O75" s="414">
        <v>2.3447537473233404</v>
      </c>
      <c r="P75" s="412">
        <v>6</v>
      </c>
    </row>
    <row r="76" spans="1:16" x14ac:dyDescent="0.2">
      <c r="A76" s="407">
        <v>7</v>
      </c>
      <c r="B76" s="924" t="s">
        <v>3</v>
      </c>
      <c r="C76" s="387">
        <v>1393</v>
      </c>
      <c r="D76" s="387">
        <v>1378</v>
      </c>
      <c r="E76" s="387">
        <v>2122</v>
      </c>
      <c r="F76" s="387">
        <v>10485</v>
      </c>
      <c r="G76" s="387">
        <v>233758</v>
      </c>
      <c r="H76" s="388">
        <v>1.5233309404163675</v>
      </c>
      <c r="I76" s="388">
        <v>4.9410933081998119</v>
      </c>
      <c r="J76" s="387">
        <v>110.1592836946277</v>
      </c>
      <c r="K76" s="388">
        <v>42.868686868686865</v>
      </c>
      <c r="L76" s="388">
        <v>2.1181818181818182</v>
      </c>
      <c r="M76" s="416">
        <v>47.223838383838384</v>
      </c>
      <c r="N76" s="387">
        <v>4950</v>
      </c>
      <c r="O76" s="414">
        <v>2.3327049952874646</v>
      </c>
      <c r="P76" s="412">
        <v>7</v>
      </c>
    </row>
    <row r="77" spans="1:16" x14ac:dyDescent="0.2">
      <c r="A77" s="407">
        <v>8</v>
      </c>
      <c r="B77" s="924" t="s">
        <v>4</v>
      </c>
      <c r="C77" s="387">
        <v>1497</v>
      </c>
      <c r="D77" s="387">
        <v>1479</v>
      </c>
      <c r="E77" s="387">
        <v>2786</v>
      </c>
      <c r="F77" s="387">
        <v>12319</v>
      </c>
      <c r="G77" s="387">
        <v>266425</v>
      </c>
      <c r="H77" s="388">
        <v>1.8610554442217768</v>
      </c>
      <c r="I77" s="388">
        <v>4.4217516152189518</v>
      </c>
      <c r="J77" s="387">
        <v>95.629935391241929</v>
      </c>
      <c r="K77" s="388">
        <v>46.549707602339183</v>
      </c>
      <c r="L77" s="388">
        <v>2.0583124477861321</v>
      </c>
      <c r="M77" s="416">
        <v>44.515455304928992</v>
      </c>
      <c r="N77" s="387">
        <v>5985</v>
      </c>
      <c r="O77" s="414">
        <v>2.1482412060301508</v>
      </c>
      <c r="P77" s="412">
        <v>8</v>
      </c>
    </row>
    <row r="78" spans="1:16" x14ac:dyDescent="0.2">
      <c r="A78" s="407">
        <v>9</v>
      </c>
      <c r="B78" s="924" t="s">
        <v>7</v>
      </c>
      <c r="C78" s="387">
        <v>1502</v>
      </c>
      <c r="D78" s="387">
        <v>1477</v>
      </c>
      <c r="E78" s="387">
        <v>2623</v>
      </c>
      <c r="F78" s="387">
        <v>12179</v>
      </c>
      <c r="G78" s="387">
        <v>268853</v>
      </c>
      <c r="H78" s="388">
        <v>1.7463382157123835</v>
      </c>
      <c r="I78" s="388">
        <v>4.643156690812047</v>
      </c>
      <c r="J78" s="387">
        <v>102.49828440716736</v>
      </c>
      <c r="K78" s="388">
        <v>44.837606837606835</v>
      </c>
      <c r="L78" s="388">
        <v>2.0818803418803418</v>
      </c>
      <c r="M78" s="416">
        <v>45.957777777777778</v>
      </c>
      <c r="N78" s="387">
        <v>5850</v>
      </c>
      <c r="O78" s="414">
        <v>2.2302706824247047</v>
      </c>
      <c r="P78" s="412">
        <v>9</v>
      </c>
    </row>
    <row r="79" spans="1:16" x14ac:dyDescent="0.2">
      <c r="A79" s="407">
        <v>10</v>
      </c>
      <c r="B79" s="924" t="s">
        <v>8</v>
      </c>
      <c r="C79" s="387">
        <v>2963</v>
      </c>
      <c r="D79" s="387">
        <v>2936</v>
      </c>
      <c r="E79" s="387">
        <v>4388</v>
      </c>
      <c r="F79" s="387">
        <v>21625</v>
      </c>
      <c r="G79" s="387">
        <v>490463</v>
      </c>
      <c r="H79" s="388">
        <v>1.4809314883563955</v>
      </c>
      <c r="I79" s="388">
        <v>4.9282133090246125</v>
      </c>
      <c r="J79" s="387">
        <v>111.77370100273473</v>
      </c>
      <c r="K79" s="388">
        <v>44.412955465587046</v>
      </c>
      <c r="L79" s="388">
        <v>2.1887651821862346</v>
      </c>
      <c r="M79" s="416">
        <v>49.642004048582997</v>
      </c>
      <c r="N79" s="387">
        <v>9880</v>
      </c>
      <c r="O79" s="414">
        <v>2.2515952597994531</v>
      </c>
      <c r="P79" s="412">
        <v>10</v>
      </c>
    </row>
    <row r="80" spans="1:16" x14ac:dyDescent="0.2">
      <c r="A80" s="407">
        <v>11</v>
      </c>
      <c r="B80" s="924" t="s">
        <v>110</v>
      </c>
      <c r="C80" s="387">
        <v>1924</v>
      </c>
      <c r="D80" s="387">
        <v>1896</v>
      </c>
      <c r="E80" s="387">
        <v>6004</v>
      </c>
      <c r="F80" s="387">
        <v>21832</v>
      </c>
      <c r="G80" s="387">
        <v>488465</v>
      </c>
      <c r="H80" s="388">
        <v>3.1205821205821205</v>
      </c>
      <c r="I80" s="388">
        <v>3.6362425049966687</v>
      </c>
      <c r="J80" s="387">
        <v>81.356595602931378</v>
      </c>
      <c r="K80" s="388">
        <v>52.027729636048527</v>
      </c>
      <c r="L80" s="388">
        <v>1.8918544194107452</v>
      </c>
      <c r="M80" s="416">
        <v>42.327989601386484</v>
      </c>
      <c r="N80" s="387">
        <v>11540</v>
      </c>
      <c r="O80" s="414">
        <v>1.922051965356429</v>
      </c>
      <c r="P80" s="412">
        <v>11</v>
      </c>
    </row>
    <row r="81" spans="1:16" x14ac:dyDescent="0.2">
      <c r="A81" s="407">
        <v>12</v>
      </c>
      <c r="B81" s="924" t="s">
        <v>158</v>
      </c>
      <c r="C81" s="387">
        <v>3048</v>
      </c>
      <c r="D81" s="387">
        <v>2972</v>
      </c>
      <c r="E81" s="387">
        <v>7636</v>
      </c>
      <c r="F81" s="387">
        <v>30518</v>
      </c>
      <c r="G81" s="387">
        <v>659696</v>
      </c>
      <c r="H81" s="388">
        <v>2.5052493438320211</v>
      </c>
      <c r="I81" s="388">
        <v>3.9965950759559981</v>
      </c>
      <c r="J81" s="387">
        <v>86.392875851231011</v>
      </c>
      <c r="K81" s="388">
        <v>51.3344537815126</v>
      </c>
      <c r="L81" s="388">
        <v>2.0516302521008405</v>
      </c>
      <c r="M81" s="416">
        <v>44.349310924369746</v>
      </c>
      <c r="N81" s="387">
        <v>14875</v>
      </c>
      <c r="O81" s="414">
        <v>1.9480094290204295</v>
      </c>
      <c r="P81" s="412">
        <v>12</v>
      </c>
    </row>
    <row r="82" spans="1:16" ht="12" customHeight="1" x14ac:dyDescent="0.2">
      <c r="A82" s="407"/>
      <c r="B82" s="394"/>
      <c r="C82" s="390"/>
      <c r="D82" s="390"/>
      <c r="E82" s="390"/>
      <c r="F82" s="390"/>
      <c r="G82" s="390"/>
      <c r="H82" s="388"/>
      <c r="I82" s="388"/>
      <c r="J82" s="387"/>
      <c r="K82" s="391"/>
      <c r="L82" s="391"/>
      <c r="M82" s="417"/>
      <c r="N82" s="390"/>
      <c r="O82" s="415"/>
      <c r="P82" s="407"/>
    </row>
    <row r="83" spans="1:16" ht="15" x14ac:dyDescent="0.2">
      <c r="A83" s="333"/>
      <c r="B83" s="924" t="s">
        <v>18</v>
      </c>
      <c r="C83" s="395">
        <v>29750</v>
      </c>
      <c r="D83" s="395">
        <v>28984</v>
      </c>
      <c r="E83" s="395">
        <v>74713</v>
      </c>
      <c r="F83" s="395">
        <v>293615</v>
      </c>
      <c r="G83" s="395">
        <v>6424196</v>
      </c>
      <c r="H83" s="391">
        <v>2.5113613445378151</v>
      </c>
      <c r="I83" s="391">
        <v>3.9299051035295061</v>
      </c>
      <c r="J83" s="390">
        <v>85.98498253316022</v>
      </c>
      <c r="K83" s="391">
        <v>48.647610365933062</v>
      </c>
      <c r="L83" s="391">
        <v>1.9118049225159526</v>
      </c>
      <c r="M83" s="417">
        <v>41.829639275947386</v>
      </c>
      <c r="N83" s="395">
        <v>153580</v>
      </c>
      <c r="O83" s="415">
        <v>2.0555994271411935</v>
      </c>
      <c r="P83" s="708" t="s">
        <v>229</v>
      </c>
    </row>
    <row r="84" spans="1:16" ht="15" x14ac:dyDescent="0.2">
      <c r="A84" s="333"/>
      <c r="B84" s="394"/>
      <c r="C84" s="395"/>
      <c r="D84" s="395"/>
      <c r="E84" s="395"/>
      <c r="F84" s="395"/>
      <c r="G84" s="395"/>
      <c r="H84" s="396"/>
      <c r="I84" s="396"/>
      <c r="J84" s="416"/>
      <c r="K84" s="391"/>
      <c r="L84" s="391"/>
      <c r="M84" s="392"/>
      <c r="N84" s="52"/>
      <c r="O84" s="393"/>
      <c r="P84" s="333"/>
    </row>
    <row r="85" spans="1:16" ht="11.1" customHeight="1" x14ac:dyDescent="0.2">
      <c r="A85" s="397" t="s">
        <v>86</v>
      </c>
      <c r="B85" s="398"/>
      <c r="C85" s="397" t="s">
        <v>87</v>
      </c>
      <c r="D85" s="399"/>
      <c r="E85" s="399"/>
      <c r="F85" s="399"/>
      <c r="G85" s="399"/>
      <c r="H85" s="399"/>
      <c r="I85" s="399"/>
      <c r="J85" s="400"/>
      <c r="K85" s="400"/>
      <c r="L85" s="400"/>
      <c r="M85" s="400"/>
      <c r="N85" s="327"/>
      <c r="O85" s="375"/>
      <c r="P85" s="327"/>
    </row>
    <row r="86" spans="1:16" ht="11.1" customHeight="1" x14ac:dyDescent="0.2">
      <c r="A86" s="397" t="s">
        <v>276</v>
      </c>
      <c r="B86" s="399"/>
      <c r="C86" s="399"/>
      <c r="D86" s="399"/>
      <c r="E86" s="399"/>
      <c r="F86" s="399"/>
      <c r="G86" s="399"/>
      <c r="H86" s="399"/>
      <c r="I86" s="399"/>
      <c r="J86" s="400"/>
      <c r="K86" s="400"/>
      <c r="L86" s="400"/>
      <c r="M86" s="400"/>
      <c r="N86" s="327"/>
      <c r="O86" s="375"/>
      <c r="P86" s="327"/>
    </row>
    <row r="87" spans="1:16" ht="11.1" customHeight="1" x14ac:dyDescent="0.2">
      <c r="A87" s="397" t="s">
        <v>99</v>
      </c>
      <c r="B87" s="399"/>
      <c r="C87" s="399"/>
      <c r="D87" s="399"/>
      <c r="E87" s="399"/>
      <c r="F87" s="399"/>
      <c r="G87" s="399"/>
      <c r="H87" s="399"/>
      <c r="I87" s="399"/>
      <c r="J87" s="400"/>
      <c r="K87" s="400"/>
      <c r="L87" s="400"/>
      <c r="M87" s="400"/>
      <c r="N87" s="327"/>
      <c r="O87" s="375"/>
      <c r="P87" s="327"/>
    </row>
    <row r="88" spans="1:16" ht="11.1" customHeight="1" x14ac:dyDescent="0.2">
      <c r="A88" s="401"/>
      <c r="B88" s="402"/>
      <c r="C88" s="402"/>
      <c r="D88" s="402"/>
      <c r="E88" s="402"/>
      <c r="F88" s="402"/>
      <c r="G88" s="402"/>
      <c r="H88" s="402"/>
      <c r="I88" s="402"/>
      <c r="J88" s="403"/>
      <c r="K88" s="403"/>
      <c r="L88" s="403"/>
      <c r="M88" s="403"/>
      <c r="N88" s="341"/>
      <c r="O88" s="404"/>
      <c r="P88" s="341"/>
    </row>
    <row r="89" spans="1:16" x14ac:dyDescent="0.2">
      <c r="A89" s="397" t="s">
        <v>279</v>
      </c>
      <c r="B89" s="405"/>
      <c r="C89" s="405"/>
      <c r="D89" s="405"/>
      <c r="E89" s="405"/>
      <c r="F89" s="405"/>
      <c r="G89" s="405"/>
      <c r="H89" s="405"/>
      <c r="I89" s="405"/>
      <c r="J89" s="405"/>
      <c r="K89" s="405"/>
      <c r="L89" s="405"/>
      <c r="M89" s="405"/>
      <c r="N89" s="405"/>
      <c r="P89" s="276" t="s">
        <v>217</v>
      </c>
    </row>
    <row r="90" spans="1:16" x14ac:dyDescent="0.2">
      <c r="A90" s="327"/>
      <c r="B90" s="399"/>
      <c r="C90" s="399"/>
      <c r="D90" s="399"/>
      <c r="E90" s="399"/>
      <c r="F90" s="399"/>
      <c r="G90" s="399"/>
      <c r="H90" s="399"/>
      <c r="I90" s="399"/>
      <c r="J90" s="400"/>
      <c r="K90" s="400"/>
      <c r="L90" s="400"/>
      <c r="M90" s="400"/>
      <c r="N90" s="327"/>
      <c r="O90" s="375"/>
      <c r="P90" s="327"/>
    </row>
    <row r="91" spans="1:16" x14ac:dyDescent="0.2">
      <c r="A91" s="327"/>
      <c r="B91" s="399"/>
      <c r="C91" s="399"/>
      <c r="D91" s="399"/>
      <c r="E91" s="399"/>
      <c r="F91" s="399"/>
      <c r="G91" s="399"/>
      <c r="H91" s="399"/>
      <c r="I91" s="399"/>
      <c r="J91" s="400"/>
      <c r="K91" s="400"/>
      <c r="L91" s="400"/>
      <c r="M91" s="400"/>
      <c r="N91" s="327"/>
      <c r="O91" s="375"/>
      <c r="P91" s="327"/>
    </row>
    <row r="92" spans="1:16" x14ac:dyDescent="0.2">
      <c r="A92" s="327"/>
      <c r="B92" s="399"/>
      <c r="C92" s="399"/>
      <c r="D92" s="399"/>
      <c r="E92" s="399"/>
      <c r="F92" s="399"/>
      <c r="G92" s="399"/>
      <c r="H92" s="399"/>
      <c r="I92" s="399"/>
      <c r="J92" s="400"/>
      <c r="K92" s="400"/>
      <c r="L92" s="400"/>
      <c r="M92" s="400"/>
      <c r="N92" s="327"/>
      <c r="O92" s="375"/>
      <c r="P92" s="327"/>
    </row>
    <row r="93" spans="1:16" x14ac:dyDescent="0.2">
      <c r="A93" s="327"/>
      <c r="B93" s="399"/>
      <c r="C93" s="399"/>
      <c r="D93" s="399"/>
      <c r="E93" s="399"/>
      <c r="F93" s="399"/>
      <c r="G93" s="399"/>
      <c r="H93" s="399"/>
      <c r="I93" s="399"/>
      <c r="J93" s="400"/>
      <c r="K93" s="400"/>
      <c r="L93" s="400"/>
      <c r="M93" s="400"/>
      <c r="N93" s="327"/>
      <c r="O93" s="375"/>
      <c r="P93" s="327"/>
    </row>
    <row r="94" spans="1:16" x14ac:dyDescent="0.2">
      <c r="A94" s="327"/>
      <c r="B94" s="327"/>
      <c r="C94" s="327"/>
      <c r="D94" s="327"/>
      <c r="E94" s="327"/>
      <c r="F94" s="327"/>
      <c r="G94" s="327"/>
      <c r="H94" s="327"/>
      <c r="I94" s="327"/>
      <c r="J94" s="327"/>
      <c r="K94" s="327"/>
      <c r="L94" s="327"/>
      <c r="M94" s="327"/>
      <c r="N94" s="327"/>
      <c r="O94" s="375"/>
      <c r="P94" s="327"/>
    </row>
    <row r="95" spans="1:16" x14ac:dyDescent="0.2">
      <c r="A95" s="570"/>
      <c r="B95" s="327"/>
      <c r="C95" s="327"/>
      <c r="D95" s="327"/>
      <c r="E95" s="327"/>
      <c r="F95" s="327"/>
      <c r="G95" s="327"/>
      <c r="H95" s="327"/>
      <c r="I95" s="327"/>
      <c r="J95" s="327"/>
      <c r="K95" s="327"/>
      <c r="L95" s="327"/>
      <c r="M95" s="327"/>
      <c r="N95" s="327"/>
      <c r="O95" s="375"/>
      <c r="P95" s="327"/>
    </row>
    <row r="96" spans="1:16" x14ac:dyDescent="0.2">
      <c r="A96" s="570"/>
      <c r="B96" s="327"/>
      <c r="C96" s="327"/>
      <c r="D96" s="327"/>
      <c r="E96" s="327"/>
      <c r="F96" s="327"/>
      <c r="G96" s="327"/>
      <c r="H96" s="327"/>
      <c r="I96" s="327"/>
      <c r="J96" s="327"/>
      <c r="K96" s="327"/>
      <c r="L96" s="327"/>
      <c r="M96" s="327"/>
      <c r="N96" s="327"/>
      <c r="O96" s="375"/>
      <c r="P96" s="327"/>
    </row>
    <row r="97" spans="1:16" x14ac:dyDescent="0.2">
      <c r="A97" s="570"/>
      <c r="B97" s="327"/>
      <c r="C97" s="327"/>
      <c r="D97" s="327"/>
      <c r="E97" s="327"/>
      <c r="F97" s="327"/>
      <c r="G97" s="327"/>
      <c r="H97" s="327"/>
      <c r="I97" s="327"/>
      <c r="J97" s="327"/>
      <c r="K97" s="327"/>
      <c r="L97" s="327"/>
      <c r="M97" s="327"/>
      <c r="N97" s="327"/>
      <c r="O97" s="375"/>
      <c r="P97" s="327"/>
    </row>
    <row r="98" spans="1:16" x14ac:dyDescent="0.2">
      <c r="A98" s="570"/>
      <c r="B98" s="327"/>
      <c r="C98" s="327"/>
      <c r="D98" s="327"/>
      <c r="E98" s="327"/>
      <c r="F98" s="327"/>
      <c r="G98" s="327"/>
      <c r="H98" s="327"/>
      <c r="I98" s="327"/>
      <c r="J98" s="327"/>
      <c r="K98" s="327"/>
      <c r="L98" s="327"/>
      <c r="M98" s="327"/>
      <c r="N98" s="327"/>
      <c r="O98" s="375"/>
      <c r="P98" s="327"/>
    </row>
    <row r="99" spans="1:16" x14ac:dyDescent="0.2">
      <c r="A99" s="570"/>
      <c r="B99" s="327"/>
      <c r="C99" s="327"/>
      <c r="D99" s="327"/>
      <c r="E99" s="327"/>
      <c r="F99" s="327"/>
      <c r="G99" s="327"/>
      <c r="H99" s="327"/>
      <c r="I99" s="327"/>
      <c r="J99" s="327"/>
      <c r="K99" s="327"/>
      <c r="L99" s="327"/>
      <c r="M99" s="327"/>
      <c r="N99" s="327"/>
      <c r="O99" s="375"/>
      <c r="P99" s="327"/>
    </row>
    <row r="100" spans="1:16" x14ac:dyDescent="0.2">
      <c r="A100" s="570"/>
      <c r="B100" s="327"/>
      <c r="C100" s="327"/>
      <c r="D100" s="327"/>
      <c r="E100" s="327"/>
      <c r="F100" s="327"/>
      <c r="G100" s="327"/>
      <c r="H100" s="327"/>
      <c r="I100" s="327"/>
      <c r="J100" s="327"/>
      <c r="K100" s="327"/>
      <c r="L100" s="327"/>
      <c r="M100" s="327"/>
      <c r="N100" s="327"/>
      <c r="O100" s="375"/>
      <c r="P100" s="327"/>
    </row>
    <row r="101" spans="1:16" x14ac:dyDescent="0.2">
      <c r="A101" s="327"/>
      <c r="B101" s="327"/>
      <c r="C101" s="327"/>
      <c r="D101" s="327"/>
      <c r="E101" s="327"/>
      <c r="F101" s="327"/>
      <c r="G101" s="327"/>
      <c r="H101" s="327"/>
      <c r="I101" s="327"/>
      <c r="J101" s="327"/>
      <c r="K101" s="327"/>
      <c r="L101" s="327"/>
      <c r="M101" s="327"/>
      <c r="N101" s="327"/>
      <c r="O101" s="375"/>
      <c r="P101" s="327"/>
    </row>
    <row r="102" spans="1:16" x14ac:dyDescent="0.2">
      <c r="A102" s="327"/>
      <c r="B102" s="327"/>
      <c r="C102" s="327"/>
      <c r="D102" s="327"/>
      <c r="E102" s="327"/>
      <c r="F102" s="327"/>
      <c r="G102" s="327"/>
      <c r="H102" s="327"/>
      <c r="I102" s="327"/>
      <c r="J102" s="327"/>
      <c r="K102" s="327"/>
      <c r="L102" s="327"/>
      <c r="M102" s="327"/>
      <c r="N102" s="327"/>
      <c r="O102" s="375"/>
      <c r="P102" s="327"/>
    </row>
    <row r="103" spans="1:16" x14ac:dyDescent="0.2">
      <c r="A103" s="327"/>
      <c r="B103" s="327"/>
      <c r="C103" s="327"/>
      <c r="D103" s="327"/>
      <c r="E103" s="327"/>
      <c r="F103" s="327"/>
      <c r="G103" s="327"/>
      <c r="H103" s="327"/>
      <c r="I103" s="327"/>
      <c r="J103" s="327"/>
      <c r="K103" s="327"/>
      <c r="L103" s="327"/>
      <c r="M103" s="327"/>
      <c r="N103" s="327"/>
      <c r="O103" s="375"/>
      <c r="P103" s="327"/>
    </row>
    <row r="104" spans="1:16" x14ac:dyDescent="0.2">
      <c r="A104" s="327"/>
      <c r="B104" s="327"/>
      <c r="C104" s="327"/>
      <c r="D104" s="327"/>
      <c r="E104" s="327"/>
      <c r="F104" s="327"/>
      <c r="G104" s="327"/>
      <c r="H104" s="327"/>
      <c r="I104" s="327"/>
      <c r="J104" s="327"/>
      <c r="K104" s="327"/>
      <c r="L104" s="327"/>
      <c r="M104" s="327"/>
      <c r="N104" s="327"/>
      <c r="O104" s="375"/>
      <c r="P104" s="327"/>
    </row>
    <row r="105" spans="1:16" x14ac:dyDescent="0.2">
      <c r="A105" s="327"/>
      <c r="B105" s="327"/>
      <c r="C105" s="327"/>
      <c r="D105" s="327"/>
      <c r="E105" s="327"/>
      <c r="F105" s="327"/>
      <c r="G105" s="327"/>
      <c r="H105" s="327"/>
      <c r="I105" s="327"/>
      <c r="J105" s="327"/>
      <c r="K105" s="327"/>
      <c r="L105" s="327"/>
      <c r="M105" s="327"/>
      <c r="N105" s="327"/>
      <c r="O105" s="375"/>
      <c r="P105" s="327"/>
    </row>
    <row r="106" spans="1:16" x14ac:dyDescent="0.2">
      <c r="A106" s="327"/>
      <c r="B106" s="327"/>
      <c r="C106" s="327"/>
      <c r="D106" s="327"/>
      <c r="E106" s="327"/>
      <c r="F106" s="327"/>
      <c r="G106" s="327"/>
      <c r="H106" s="327"/>
      <c r="I106" s="327"/>
      <c r="J106" s="327"/>
      <c r="K106" s="327"/>
      <c r="L106" s="327"/>
      <c r="M106" s="327"/>
      <c r="N106" s="327"/>
      <c r="O106" s="375"/>
      <c r="P106" s="327"/>
    </row>
    <row r="107" spans="1:16" x14ac:dyDescent="0.2">
      <c r="A107" s="327"/>
      <c r="B107" s="327"/>
      <c r="C107" s="327"/>
      <c r="D107" s="327"/>
      <c r="E107" s="327"/>
      <c r="F107" s="327"/>
      <c r="G107" s="327"/>
      <c r="H107" s="327"/>
      <c r="I107" s="327"/>
      <c r="J107" s="327"/>
      <c r="K107" s="327"/>
      <c r="L107" s="327"/>
      <c r="M107" s="327"/>
      <c r="N107" s="327"/>
      <c r="O107" s="375"/>
      <c r="P107" s="327"/>
    </row>
    <row r="108" spans="1:16" x14ac:dyDescent="0.2">
      <c r="A108" s="327"/>
      <c r="B108" s="327"/>
      <c r="C108" s="327"/>
      <c r="D108" s="327"/>
      <c r="E108" s="327"/>
      <c r="F108" s="327"/>
      <c r="G108" s="327"/>
      <c r="H108" s="327"/>
      <c r="I108" s="327"/>
      <c r="J108" s="327"/>
      <c r="K108" s="327"/>
      <c r="L108" s="327"/>
      <c r="M108" s="327"/>
      <c r="N108" s="327"/>
      <c r="O108" s="375"/>
      <c r="P108" s="327"/>
    </row>
  </sheetData>
  <phoneticPr fontId="16" type="noConversion"/>
  <hyperlinks>
    <hyperlink ref="P2" location="INHALT!A1" display="INHALT!A1" xr:uid="{40C63E02-E528-4D4D-BCB6-072C79989FEE}"/>
  </hyperlinks>
  <printOptions horizontalCentered="1"/>
  <pageMargins left="0.59055118110236227" right="0.39370078740157483" top="0.59055118110236227" bottom="0.59055118110236227" header="0.31496062992125984" footer="0.27559055118110237"/>
  <pageSetup paperSize="9" scale="76" firstPageNumber="66" pageOrder="overThenDown" orientation="landscape" r:id="rId1"/>
  <headerFooter alignWithMargins="0">
    <oddFooter>&amp;CSeite &amp;P</oddFooter>
  </headerFooter>
  <rowBreaks count="2" manualBreakCount="2">
    <brk id="45" max="16383" man="1"/>
    <brk id="89" max="16383"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E1BE5-1C08-4091-AEC3-D5976BEC2FBA}">
  <sheetPr>
    <tabColor rgb="FF0070C0"/>
  </sheetPr>
  <dimension ref="A1:I58"/>
  <sheetViews>
    <sheetView tabSelected="1" zoomScaleNormal="100" workbookViewId="0">
      <selection activeCell="E65" sqref="E65"/>
    </sheetView>
  </sheetViews>
  <sheetFormatPr baseColWidth="10" defaultRowHeight="12.75" x14ac:dyDescent="0.2"/>
  <cols>
    <col min="1" max="7" width="11.42578125" style="36"/>
  </cols>
  <sheetData>
    <row r="1" spans="9:9" x14ac:dyDescent="0.2">
      <c r="I1" t="str">
        <f>CONCATENATE("Gebäude mit Wohnraum und Wohnungen in der Stadt Ingolstadt am ",DAY('[1]Wohnungen u. Wohngeb. 2024'!A1),".",MONTH('[1]Wohnungen u. Wohngeb. 2024'!A1),".",YEAR('[1]Wohnungen u. Wohngeb. 2024'!A1))</f>
        <v>Gebäude mit Wohnraum und Wohnungen in der Stadt Ingolstadt am 31.12.2024</v>
      </c>
    </row>
    <row r="28" spans="7:9" x14ac:dyDescent="0.2">
      <c r="G28" s="48" t="s">
        <v>311</v>
      </c>
    </row>
    <row r="29" spans="7:9" x14ac:dyDescent="0.2">
      <c r="I29" t="str">
        <f>CONCATENATE("Wohnungen je Wohnungsgröße und durchschnittliche Haushaltgröße in der Stadt Ingolstadt am ",DAY('[1]Wohnungen u. Wohngeb. 2024'!A1),".",MONTH('[1]Wohnungen u. Wohngeb. 2024'!A1),".",YEAR('[1]Wohnungen u. Wohngeb. 2024'!A1))</f>
        <v>Wohnungen je Wohnungsgröße und durchschnittliche Haushaltgröße in der Stadt Ingolstadt am 31.12.2024</v>
      </c>
    </row>
    <row r="58" spans="7:7" x14ac:dyDescent="0.2">
      <c r="G58" s="48" t="s">
        <v>311</v>
      </c>
    </row>
  </sheetData>
  <pageMargins left="0.70866141732283472" right="0.70866141732283472" top="0.78740157480314965" bottom="0.6692913385826772" header="0.31496062992125984" footer="0.31496062992125984"/>
  <pageSetup paperSize="9" orientation="portrait" r:id="rId1"/>
  <headerFooter>
    <oddFooter>Seite &amp;P</oddFooter>
  </headerFooter>
  <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0070C0"/>
  </sheetPr>
  <dimension ref="A1:P122"/>
  <sheetViews>
    <sheetView tabSelected="1" showWhiteSpace="0" zoomScaleNormal="100" zoomScaleSheetLayoutView="70" workbookViewId="0">
      <pane ySplit="6" topLeftCell="A84" activePane="bottomLeft" state="frozen"/>
      <selection activeCell="E65" sqref="E65"/>
      <selection pane="bottomLeft" activeCell="E65" sqref="E65"/>
    </sheetView>
  </sheetViews>
  <sheetFormatPr baseColWidth="10" defaultColWidth="11.42578125" defaultRowHeight="12.75" x14ac:dyDescent="0.2"/>
  <cols>
    <col min="1" max="1" width="5.5703125" style="6" customWidth="1"/>
    <col min="2" max="2" width="26" style="34" customWidth="1"/>
    <col min="3" max="3" width="6.5703125" style="34" bestFit="1" customWidth="1"/>
    <col min="4" max="4" width="6.7109375" style="6" customWidth="1"/>
    <col min="5" max="6" width="6.5703125" style="6" bestFit="1" customWidth="1"/>
    <col min="7" max="7" width="7.85546875" style="6" customWidth="1"/>
    <col min="8" max="12" width="6.5703125" style="6" bestFit="1" customWidth="1"/>
    <col min="13" max="13" width="6" style="6" customWidth="1"/>
    <col min="14" max="16" width="5.28515625" style="6" customWidth="1"/>
    <col min="17" max="16384" width="11.42578125" style="6"/>
  </cols>
  <sheetData>
    <row r="1" spans="1:16" ht="7.9" customHeight="1" x14ac:dyDescent="0.2">
      <c r="A1" s="815">
        <v>2024</v>
      </c>
      <c r="B1" s="71"/>
      <c r="C1" s="71"/>
      <c r="D1" s="38"/>
      <c r="E1" s="38"/>
      <c r="F1" s="38"/>
      <c r="G1" s="38"/>
      <c r="H1" s="38"/>
      <c r="I1" s="38"/>
      <c r="J1" s="38"/>
      <c r="K1" s="38"/>
      <c r="L1" s="38"/>
      <c r="M1" s="38"/>
    </row>
    <row r="2" spans="1:16" ht="15.75" x14ac:dyDescent="0.25">
      <c r="A2" s="37" t="s">
        <v>340</v>
      </c>
      <c r="B2" s="71"/>
      <c r="C2" s="71"/>
      <c r="D2" s="38"/>
      <c r="E2" s="38"/>
      <c r="F2" s="38"/>
      <c r="G2" s="38"/>
      <c r="H2" s="38"/>
      <c r="I2" s="38"/>
      <c r="J2" s="38"/>
      <c r="K2" s="38"/>
      <c r="L2" s="38"/>
      <c r="M2" s="820" t="s">
        <v>429</v>
      </c>
    </row>
    <row r="3" spans="1:16" x14ac:dyDescent="0.2">
      <c r="A3" s="51"/>
      <c r="B3" s="71"/>
      <c r="C3" s="71"/>
      <c r="D3" s="38"/>
      <c r="E3" s="38"/>
      <c r="F3" s="38"/>
      <c r="G3" s="38"/>
      <c r="H3" s="38"/>
      <c r="I3" s="38"/>
      <c r="J3" s="38"/>
      <c r="K3" s="38"/>
      <c r="L3" s="38"/>
      <c r="M3" s="38"/>
    </row>
    <row r="4" spans="1:16" ht="7.9" customHeight="1" x14ac:dyDescent="0.25">
      <c r="A4" s="37"/>
      <c r="B4" s="71"/>
      <c r="C4" s="71"/>
      <c r="D4" s="38"/>
      <c r="E4" s="38"/>
      <c r="F4" s="38"/>
      <c r="G4" s="38"/>
      <c r="H4" s="38"/>
      <c r="I4" s="38"/>
      <c r="J4" s="38"/>
      <c r="K4" s="38"/>
      <c r="L4" s="38"/>
      <c r="M4" s="38"/>
    </row>
    <row r="5" spans="1:16" ht="45" x14ac:dyDescent="0.2">
      <c r="A5" s="142" t="s">
        <v>97</v>
      </c>
      <c r="B5" s="142" t="s">
        <v>98</v>
      </c>
      <c r="C5" s="96">
        <v>2011</v>
      </c>
      <c r="D5" s="96">
        <v>2016</v>
      </c>
      <c r="E5" s="96">
        <v>2017</v>
      </c>
      <c r="F5" s="96">
        <v>2018</v>
      </c>
      <c r="G5" s="96">
        <v>2019</v>
      </c>
      <c r="H5" s="96">
        <v>2020</v>
      </c>
      <c r="I5" s="96">
        <v>2021</v>
      </c>
      <c r="J5" s="96">
        <v>2022</v>
      </c>
      <c r="K5" s="96">
        <v>2023</v>
      </c>
      <c r="L5" s="96">
        <v>2024</v>
      </c>
      <c r="M5" s="144" t="s">
        <v>97</v>
      </c>
      <c r="N5" s="159"/>
      <c r="O5" s="159"/>
      <c r="P5" s="159"/>
    </row>
    <row r="6" spans="1:16" x14ac:dyDescent="0.2">
      <c r="A6" s="419"/>
      <c r="B6" s="419"/>
      <c r="C6" s="82"/>
      <c r="D6" s="82" t="s">
        <v>207</v>
      </c>
      <c r="E6" s="82" t="s">
        <v>207</v>
      </c>
      <c r="F6" s="82" t="s">
        <v>207</v>
      </c>
      <c r="G6" s="82" t="s">
        <v>207</v>
      </c>
      <c r="H6" s="82" t="s">
        <v>207</v>
      </c>
      <c r="I6" s="82" t="s">
        <v>207</v>
      </c>
      <c r="J6" s="82" t="s">
        <v>207</v>
      </c>
      <c r="K6" s="82" t="s">
        <v>207</v>
      </c>
      <c r="L6" s="82" t="s">
        <v>207</v>
      </c>
      <c r="M6" s="420"/>
      <c r="N6" s="602"/>
      <c r="O6" s="602"/>
      <c r="P6" s="602"/>
    </row>
    <row r="7" spans="1:16" ht="5.0999999999999996" customHeight="1" x14ac:dyDescent="0.2">
      <c r="A7" s="41"/>
      <c r="B7" s="41"/>
      <c r="C7" s="41"/>
      <c r="D7" s="193"/>
      <c r="E7" s="193"/>
      <c r="F7" s="569"/>
      <c r="G7" s="569"/>
      <c r="H7" s="569"/>
      <c r="I7" s="569"/>
      <c r="J7" s="569"/>
      <c r="K7" s="569"/>
      <c r="L7" s="569"/>
      <c r="M7" s="41"/>
      <c r="N7" s="602"/>
      <c r="O7" s="602"/>
      <c r="P7" s="602"/>
    </row>
    <row r="8" spans="1:16" ht="12.95" customHeight="1" x14ac:dyDescent="0.2">
      <c r="A8" s="333">
        <v>10</v>
      </c>
      <c r="B8" s="43" t="s">
        <v>35</v>
      </c>
      <c r="C8" s="281">
        <v>374</v>
      </c>
      <c r="D8" s="277">
        <v>378</v>
      </c>
      <c r="E8" s="387">
        <v>378</v>
      </c>
      <c r="F8" s="387">
        <v>378</v>
      </c>
      <c r="G8" s="387">
        <v>378</v>
      </c>
      <c r="H8" s="387">
        <v>378</v>
      </c>
      <c r="I8" s="387">
        <v>378</v>
      </c>
      <c r="J8" s="387">
        <v>378</v>
      </c>
      <c r="K8" s="387">
        <v>378</v>
      </c>
      <c r="L8" s="387">
        <v>378</v>
      </c>
      <c r="M8" s="411">
        <v>10</v>
      </c>
      <c r="N8" s="603"/>
      <c r="O8" s="728"/>
      <c r="P8" s="603"/>
    </row>
    <row r="9" spans="1:16" ht="12.95" customHeight="1" x14ac:dyDescent="0.2">
      <c r="A9" s="333">
        <v>11</v>
      </c>
      <c r="B9" s="43" t="s">
        <v>36</v>
      </c>
      <c r="C9" s="281">
        <v>828</v>
      </c>
      <c r="D9" s="277">
        <v>886</v>
      </c>
      <c r="E9" s="387">
        <v>888</v>
      </c>
      <c r="F9" s="387">
        <v>906</v>
      </c>
      <c r="G9" s="387">
        <v>911</v>
      </c>
      <c r="H9" s="387">
        <v>911</v>
      </c>
      <c r="I9" s="387">
        <v>918</v>
      </c>
      <c r="J9" s="387">
        <v>1040</v>
      </c>
      <c r="K9" s="387">
        <v>1042</v>
      </c>
      <c r="L9" s="387">
        <v>1043</v>
      </c>
      <c r="M9" s="411">
        <v>11</v>
      </c>
      <c r="N9" s="603"/>
      <c r="O9" s="728"/>
      <c r="P9" s="603"/>
    </row>
    <row r="10" spans="1:16" ht="12.95" customHeight="1" x14ac:dyDescent="0.2">
      <c r="A10" s="333">
        <v>12</v>
      </c>
      <c r="B10" s="43" t="s">
        <v>88</v>
      </c>
      <c r="C10" s="281">
        <v>1191</v>
      </c>
      <c r="D10" s="277">
        <v>1376</v>
      </c>
      <c r="E10" s="387">
        <v>1565</v>
      </c>
      <c r="F10" s="387">
        <v>1594</v>
      </c>
      <c r="G10" s="387">
        <v>1593</v>
      </c>
      <c r="H10" s="387">
        <v>1596</v>
      </c>
      <c r="I10" s="387">
        <v>1596</v>
      </c>
      <c r="J10" s="387">
        <v>1597</v>
      </c>
      <c r="K10" s="387">
        <v>1597</v>
      </c>
      <c r="L10" s="387">
        <v>1599</v>
      </c>
      <c r="M10" s="411">
        <v>12</v>
      </c>
      <c r="N10" s="603"/>
      <c r="O10" s="728"/>
      <c r="P10" s="603"/>
    </row>
    <row r="11" spans="1:16" ht="12.95" customHeight="1" x14ac:dyDescent="0.2">
      <c r="A11" s="333">
        <v>13</v>
      </c>
      <c r="B11" s="43" t="s">
        <v>37</v>
      </c>
      <c r="C11" s="281">
        <v>210</v>
      </c>
      <c r="D11" s="277">
        <v>260</v>
      </c>
      <c r="E11" s="387">
        <v>260</v>
      </c>
      <c r="F11" s="387">
        <v>284</v>
      </c>
      <c r="G11" s="387">
        <v>279</v>
      </c>
      <c r="H11" s="387">
        <v>284</v>
      </c>
      <c r="I11" s="387">
        <v>284</v>
      </c>
      <c r="J11" s="387">
        <v>284</v>
      </c>
      <c r="K11" s="387">
        <v>284</v>
      </c>
      <c r="L11" s="387">
        <v>284</v>
      </c>
      <c r="M11" s="411">
        <v>13</v>
      </c>
      <c r="N11" s="603"/>
      <c r="O11" s="728"/>
      <c r="P11" s="603"/>
    </row>
    <row r="12" spans="1:16" ht="12.95" customHeight="1" x14ac:dyDescent="0.2">
      <c r="A12" s="333">
        <v>14</v>
      </c>
      <c r="B12" s="43" t="s">
        <v>38</v>
      </c>
      <c r="C12" s="281">
        <v>1800</v>
      </c>
      <c r="D12" s="277">
        <v>1841</v>
      </c>
      <c r="E12" s="387">
        <v>1842</v>
      </c>
      <c r="F12" s="387">
        <v>1852</v>
      </c>
      <c r="G12" s="387">
        <v>1843</v>
      </c>
      <c r="H12" s="387">
        <v>1942</v>
      </c>
      <c r="I12" s="387">
        <v>1942</v>
      </c>
      <c r="J12" s="387">
        <v>1963</v>
      </c>
      <c r="K12" s="387">
        <v>1963</v>
      </c>
      <c r="L12" s="387">
        <v>1979</v>
      </c>
      <c r="M12" s="411">
        <v>14</v>
      </c>
      <c r="N12" s="603"/>
      <c r="O12" s="728"/>
      <c r="P12" s="603"/>
    </row>
    <row r="13" spans="1:16" ht="12.95" customHeight="1" x14ac:dyDescent="0.2">
      <c r="A13" s="333">
        <v>15</v>
      </c>
      <c r="B13" s="43" t="s">
        <v>39</v>
      </c>
      <c r="C13" s="281">
        <v>514</v>
      </c>
      <c r="D13" s="277">
        <v>543</v>
      </c>
      <c r="E13" s="387">
        <v>543</v>
      </c>
      <c r="F13" s="387">
        <v>550</v>
      </c>
      <c r="G13" s="387">
        <v>556</v>
      </c>
      <c r="H13" s="387">
        <v>557</v>
      </c>
      <c r="I13" s="387">
        <v>568</v>
      </c>
      <c r="J13" s="387">
        <v>589</v>
      </c>
      <c r="K13" s="387">
        <v>602</v>
      </c>
      <c r="L13" s="387">
        <v>607</v>
      </c>
      <c r="M13" s="411">
        <v>15</v>
      </c>
      <c r="N13" s="603"/>
      <c r="O13" s="728"/>
      <c r="P13" s="603"/>
    </row>
    <row r="14" spans="1:16" ht="12.95" customHeight="1" x14ac:dyDescent="0.2">
      <c r="A14" s="333">
        <v>16</v>
      </c>
      <c r="B14" s="43" t="s">
        <v>96</v>
      </c>
      <c r="C14" s="281">
        <v>1390</v>
      </c>
      <c r="D14" s="277">
        <v>1461</v>
      </c>
      <c r="E14" s="387">
        <v>1525</v>
      </c>
      <c r="F14" s="387">
        <v>1548</v>
      </c>
      <c r="G14" s="387">
        <v>1559</v>
      </c>
      <c r="H14" s="387">
        <v>1566</v>
      </c>
      <c r="I14" s="387">
        <v>1588</v>
      </c>
      <c r="J14" s="387">
        <v>1623</v>
      </c>
      <c r="K14" s="387">
        <v>1637</v>
      </c>
      <c r="L14" s="387">
        <v>1646</v>
      </c>
      <c r="M14" s="411">
        <v>16</v>
      </c>
      <c r="N14" s="603"/>
      <c r="O14" s="728"/>
      <c r="P14" s="603"/>
    </row>
    <row r="15" spans="1:16" ht="12.95" customHeight="1" x14ac:dyDescent="0.2">
      <c r="A15" s="333">
        <v>17</v>
      </c>
      <c r="B15" s="43" t="s">
        <v>40</v>
      </c>
      <c r="C15" s="281">
        <v>1880</v>
      </c>
      <c r="D15" s="277">
        <v>1934</v>
      </c>
      <c r="E15" s="387">
        <v>1966</v>
      </c>
      <c r="F15" s="387">
        <v>1969</v>
      </c>
      <c r="G15" s="387">
        <v>1975</v>
      </c>
      <c r="H15" s="387">
        <v>1975</v>
      </c>
      <c r="I15" s="387">
        <v>1974</v>
      </c>
      <c r="J15" s="387">
        <v>1974</v>
      </c>
      <c r="K15" s="387">
        <v>1974</v>
      </c>
      <c r="L15" s="387">
        <v>1974</v>
      </c>
      <c r="M15" s="411">
        <v>17</v>
      </c>
      <c r="N15" s="603"/>
      <c r="O15" s="728"/>
      <c r="P15" s="603"/>
    </row>
    <row r="16" spans="1:16" ht="12.95" customHeight="1" x14ac:dyDescent="0.2">
      <c r="A16" s="333">
        <v>21</v>
      </c>
      <c r="B16" s="43" t="s">
        <v>41</v>
      </c>
      <c r="C16" s="281">
        <v>846</v>
      </c>
      <c r="D16" s="277">
        <v>940</v>
      </c>
      <c r="E16" s="387">
        <v>951</v>
      </c>
      <c r="F16" s="387">
        <v>984</v>
      </c>
      <c r="G16" s="387">
        <v>981</v>
      </c>
      <c r="H16" s="387">
        <v>1002</v>
      </c>
      <c r="I16" s="387">
        <v>1003</v>
      </c>
      <c r="J16" s="387">
        <v>1016</v>
      </c>
      <c r="K16" s="387">
        <v>1016</v>
      </c>
      <c r="L16" s="387">
        <v>1017</v>
      </c>
      <c r="M16" s="411">
        <v>21</v>
      </c>
      <c r="N16" s="603"/>
      <c r="O16" s="728"/>
      <c r="P16" s="603"/>
    </row>
    <row r="17" spans="1:16" ht="12.95" customHeight="1" x14ac:dyDescent="0.2">
      <c r="A17" s="333">
        <v>22</v>
      </c>
      <c r="B17" s="43" t="s">
        <v>42</v>
      </c>
      <c r="C17" s="281">
        <v>757</v>
      </c>
      <c r="D17" s="277">
        <v>769</v>
      </c>
      <c r="E17" s="387">
        <v>779</v>
      </c>
      <c r="F17" s="387">
        <v>865</v>
      </c>
      <c r="G17" s="387">
        <v>873</v>
      </c>
      <c r="H17" s="387">
        <v>875</v>
      </c>
      <c r="I17" s="387">
        <v>875</v>
      </c>
      <c r="J17" s="387">
        <v>875</v>
      </c>
      <c r="K17" s="387">
        <v>889</v>
      </c>
      <c r="L17" s="387">
        <v>889</v>
      </c>
      <c r="M17" s="411">
        <v>22</v>
      </c>
      <c r="N17" s="603"/>
      <c r="O17" s="728"/>
      <c r="P17" s="603"/>
    </row>
    <row r="18" spans="1:16" ht="12.95" customHeight="1" x14ac:dyDescent="0.2">
      <c r="A18" s="333">
        <v>23</v>
      </c>
      <c r="B18" s="43" t="s">
        <v>43</v>
      </c>
      <c r="C18" s="281">
        <v>1529</v>
      </c>
      <c r="D18" s="277">
        <v>1558</v>
      </c>
      <c r="E18" s="387">
        <v>1558</v>
      </c>
      <c r="F18" s="387">
        <v>1558</v>
      </c>
      <c r="G18" s="387">
        <v>1558</v>
      </c>
      <c r="H18" s="387">
        <v>1558</v>
      </c>
      <c r="I18" s="387">
        <v>1628</v>
      </c>
      <c r="J18" s="387">
        <v>1628</v>
      </c>
      <c r="K18" s="387">
        <v>1628</v>
      </c>
      <c r="L18" s="387">
        <v>1628</v>
      </c>
      <c r="M18" s="411">
        <v>23</v>
      </c>
      <c r="N18" s="603"/>
      <c r="O18" s="728"/>
      <c r="P18" s="603"/>
    </row>
    <row r="19" spans="1:16" ht="12.95" customHeight="1" x14ac:dyDescent="0.2">
      <c r="A19" s="333">
        <v>24</v>
      </c>
      <c r="B19" s="43" t="s">
        <v>44</v>
      </c>
      <c r="C19" s="281">
        <v>3060</v>
      </c>
      <c r="D19" s="277">
        <v>3108</v>
      </c>
      <c r="E19" s="387">
        <v>3109</v>
      </c>
      <c r="F19" s="387">
        <v>3110</v>
      </c>
      <c r="G19" s="387">
        <v>3116</v>
      </c>
      <c r="H19" s="387">
        <v>3117</v>
      </c>
      <c r="I19" s="387">
        <v>3118</v>
      </c>
      <c r="J19" s="387">
        <v>3130</v>
      </c>
      <c r="K19" s="387">
        <v>3130</v>
      </c>
      <c r="L19" s="387">
        <v>3232</v>
      </c>
      <c r="M19" s="411">
        <v>24</v>
      </c>
      <c r="N19" s="603"/>
      <c r="O19" s="728"/>
      <c r="P19" s="603"/>
    </row>
    <row r="20" spans="1:16" ht="12.95" customHeight="1" x14ac:dyDescent="0.2">
      <c r="A20" s="333">
        <v>25</v>
      </c>
      <c r="B20" s="43" t="s">
        <v>170</v>
      </c>
      <c r="C20" s="281">
        <v>929</v>
      </c>
      <c r="D20" s="277">
        <v>930</v>
      </c>
      <c r="E20" s="387">
        <v>930</v>
      </c>
      <c r="F20" s="387">
        <v>931</v>
      </c>
      <c r="G20" s="387">
        <v>930</v>
      </c>
      <c r="H20" s="387">
        <v>930</v>
      </c>
      <c r="I20" s="387">
        <v>930</v>
      </c>
      <c r="J20" s="387">
        <v>930</v>
      </c>
      <c r="K20" s="387">
        <v>930</v>
      </c>
      <c r="L20" s="387">
        <v>930</v>
      </c>
      <c r="M20" s="411">
        <v>25</v>
      </c>
      <c r="N20" s="603"/>
      <c r="O20" s="728"/>
      <c r="P20" s="603"/>
    </row>
    <row r="21" spans="1:16" ht="12.95" customHeight="1" x14ac:dyDescent="0.2">
      <c r="A21" s="333">
        <v>26</v>
      </c>
      <c r="B21" s="43" t="s">
        <v>297</v>
      </c>
      <c r="C21" s="282">
        <v>1165</v>
      </c>
      <c r="D21" s="278">
        <v>1165</v>
      </c>
      <c r="E21" s="389">
        <v>1166</v>
      </c>
      <c r="F21" s="389">
        <v>1168</v>
      </c>
      <c r="G21" s="389">
        <v>1169</v>
      </c>
      <c r="H21" s="389">
        <v>1217</v>
      </c>
      <c r="I21" s="387">
        <v>1217</v>
      </c>
      <c r="J21" s="387">
        <v>1295</v>
      </c>
      <c r="K21" s="387">
        <v>1295</v>
      </c>
      <c r="L21" s="387">
        <v>1295</v>
      </c>
      <c r="M21" s="411">
        <v>26</v>
      </c>
      <c r="N21" s="603"/>
      <c r="O21" s="728"/>
      <c r="P21" s="603"/>
    </row>
    <row r="22" spans="1:16" ht="12.95" customHeight="1" x14ac:dyDescent="0.2">
      <c r="A22" s="333">
        <v>31</v>
      </c>
      <c r="B22" s="43" t="s">
        <v>45</v>
      </c>
      <c r="C22" s="281">
        <v>1675</v>
      </c>
      <c r="D22" s="277">
        <v>1865</v>
      </c>
      <c r="E22" s="387">
        <v>1865</v>
      </c>
      <c r="F22" s="387">
        <v>2025</v>
      </c>
      <c r="G22" s="387">
        <v>2026</v>
      </c>
      <c r="H22" s="387">
        <v>2084</v>
      </c>
      <c r="I22" s="387">
        <v>2098</v>
      </c>
      <c r="J22" s="387">
        <v>2113</v>
      </c>
      <c r="K22" s="387">
        <v>2121</v>
      </c>
      <c r="L22" s="387">
        <v>2131</v>
      </c>
      <c r="M22" s="411">
        <v>31</v>
      </c>
      <c r="N22" s="603"/>
      <c r="O22" s="728"/>
      <c r="P22" s="603"/>
    </row>
    <row r="23" spans="1:16" ht="12.95" customHeight="1" x14ac:dyDescent="0.2">
      <c r="A23" s="333">
        <v>32</v>
      </c>
      <c r="B23" s="43" t="s">
        <v>46</v>
      </c>
      <c r="C23" s="281">
        <v>2722</v>
      </c>
      <c r="D23" s="277">
        <v>3053</v>
      </c>
      <c r="E23" s="387">
        <v>3075</v>
      </c>
      <c r="F23" s="387">
        <v>3109</v>
      </c>
      <c r="G23" s="387">
        <v>3418</v>
      </c>
      <c r="H23" s="387">
        <v>3459</v>
      </c>
      <c r="I23" s="387">
        <v>3473</v>
      </c>
      <c r="J23" s="387">
        <v>3568</v>
      </c>
      <c r="K23" s="387">
        <v>3612</v>
      </c>
      <c r="L23" s="387">
        <v>3636</v>
      </c>
      <c r="M23" s="411">
        <v>32</v>
      </c>
      <c r="N23" s="603"/>
      <c r="O23" s="728"/>
      <c r="P23" s="603"/>
    </row>
    <row r="24" spans="1:16" ht="12.95" customHeight="1" x14ac:dyDescent="0.2">
      <c r="A24" s="333">
        <v>33</v>
      </c>
      <c r="B24" s="43" t="s">
        <v>171</v>
      </c>
      <c r="C24" s="281">
        <v>25</v>
      </c>
      <c r="D24" s="277">
        <v>25</v>
      </c>
      <c r="E24" s="387">
        <v>25</v>
      </c>
      <c r="F24" s="387">
        <v>25</v>
      </c>
      <c r="G24" s="387">
        <v>25</v>
      </c>
      <c r="H24" s="387">
        <v>25</v>
      </c>
      <c r="I24" s="387">
        <v>25</v>
      </c>
      <c r="J24" s="387">
        <v>25</v>
      </c>
      <c r="K24" s="387">
        <v>25</v>
      </c>
      <c r="L24" s="387">
        <v>25</v>
      </c>
      <c r="M24" s="411">
        <v>33</v>
      </c>
      <c r="N24" s="603"/>
      <c r="O24" s="728"/>
      <c r="P24" s="603"/>
    </row>
    <row r="25" spans="1:16" ht="12.95" customHeight="1" x14ac:dyDescent="0.2">
      <c r="A25" s="333">
        <v>34</v>
      </c>
      <c r="B25" s="43" t="s">
        <v>47</v>
      </c>
      <c r="C25" s="281">
        <v>2128</v>
      </c>
      <c r="D25" s="277">
        <v>2212</v>
      </c>
      <c r="E25" s="387">
        <v>2221</v>
      </c>
      <c r="F25" s="387">
        <v>2252</v>
      </c>
      <c r="G25" s="387">
        <v>2296</v>
      </c>
      <c r="H25" s="387">
        <v>2375</v>
      </c>
      <c r="I25" s="387">
        <v>2378</v>
      </c>
      <c r="J25" s="387">
        <v>2387</v>
      </c>
      <c r="K25" s="387">
        <v>2398</v>
      </c>
      <c r="L25" s="387">
        <v>2409</v>
      </c>
      <c r="M25" s="411">
        <v>34</v>
      </c>
      <c r="N25" s="603"/>
      <c r="O25" s="728"/>
      <c r="P25" s="603"/>
    </row>
    <row r="26" spans="1:16" ht="12.95" customHeight="1" x14ac:dyDescent="0.2">
      <c r="A26" s="333">
        <v>35</v>
      </c>
      <c r="B26" s="43" t="s">
        <v>89</v>
      </c>
      <c r="C26" s="281">
        <v>1313</v>
      </c>
      <c r="D26" s="277">
        <v>1337</v>
      </c>
      <c r="E26" s="387">
        <v>1335</v>
      </c>
      <c r="F26" s="387">
        <v>1610</v>
      </c>
      <c r="G26" s="387">
        <v>1559</v>
      </c>
      <c r="H26" s="387">
        <v>1559</v>
      </c>
      <c r="I26" s="387">
        <v>1659</v>
      </c>
      <c r="J26" s="387">
        <v>1691</v>
      </c>
      <c r="K26" s="387">
        <v>1695</v>
      </c>
      <c r="L26" s="387">
        <v>1696</v>
      </c>
      <c r="M26" s="411">
        <v>35</v>
      </c>
      <c r="N26" s="603"/>
      <c r="O26" s="728"/>
      <c r="P26" s="603"/>
    </row>
    <row r="27" spans="1:16" ht="12.95" customHeight="1" x14ac:dyDescent="0.2">
      <c r="A27" s="333">
        <v>36</v>
      </c>
      <c r="B27" s="43" t="s">
        <v>48</v>
      </c>
      <c r="C27" s="281">
        <v>1646</v>
      </c>
      <c r="D27" s="277">
        <v>1788</v>
      </c>
      <c r="E27" s="387">
        <v>1845</v>
      </c>
      <c r="F27" s="387">
        <v>1869</v>
      </c>
      <c r="G27" s="387">
        <v>1850</v>
      </c>
      <c r="H27" s="387">
        <v>1863</v>
      </c>
      <c r="I27" s="387">
        <v>1864</v>
      </c>
      <c r="J27" s="387">
        <v>1879</v>
      </c>
      <c r="K27" s="387">
        <v>1894</v>
      </c>
      <c r="L27" s="387">
        <v>2147</v>
      </c>
      <c r="M27" s="411">
        <v>36</v>
      </c>
      <c r="N27" s="603"/>
      <c r="O27" s="728"/>
      <c r="P27" s="603"/>
    </row>
    <row r="28" spans="1:16" ht="12.95" customHeight="1" x14ac:dyDescent="0.2">
      <c r="A28" s="333">
        <v>41</v>
      </c>
      <c r="B28" s="43" t="s">
        <v>49</v>
      </c>
      <c r="C28" s="281">
        <v>1426</v>
      </c>
      <c r="D28" s="277">
        <v>1462</v>
      </c>
      <c r="E28" s="387">
        <v>1482</v>
      </c>
      <c r="F28" s="387">
        <v>1489</v>
      </c>
      <c r="G28" s="387">
        <v>1507</v>
      </c>
      <c r="H28" s="387">
        <v>1585</v>
      </c>
      <c r="I28" s="387">
        <v>1657</v>
      </c>
      <c r="J28" s="387">
        <v>1688</v>
      </c>
      <c r="K28" s="387">
        <v>1728</v>
      </c>
      <c r="L28" s="387">
        <v>1762</v>
      </c>
      <c r="M28" s="411">
        <v>41</v>
      </c>
      <c r="N28" s="603"/>
      <c r="O28" s="728"/>
      <c r="P28" s="603"/>
    </row>
    <row r="29" spans="1:16" ht="12.95" customHeight="1" x14ac:dyDescent="0.2">
      <c r="A29" s="333">
        <v>42</v>
      </c>
      <c r="B29" s="43" t="s">
        <v>50</v>
      </c>
      <c r="C29" s="281">
        <v>1514</v>
      </c>
      <c r="D29" s="277">
        <v>1620</v>
      </c>
      <c r="E29" s="387">
        <v>1634</v>
      </c>
      <c r="F29" s="387">
        <v>1757</v>
      </c>
      <c r="G29" s="387">
        <v>1771</v>
      </c>
      <c r="H29" s="387">
        <v>1778</v>
      </c>
      <c r="I29" s="387">
        <v>1783</v>
      </c>
      <c r="J29" s="387">
        <v>1788</v>
      </c>
      <c r="K29" s="387">
        <v>1792</v>
      </c>
      <c r="L29" s="387">
        <v>1836</v>
      </c>
      <c r="M29" s="411">
        <v>42</v>
      </c>
      <c r="N29" s="603"/>
      <c r="O29" s="728"/>
      <c r="P29" s="603"/>
    </row>
    <row r="30" spans="1:16" ht="12.95" customHeight="1" x14ac:dyDescent="0.2">
      <c r="A30" s="333">
        <v>43</v>
      </c>
      <c r="B30" s="43" t="s">
        <v>51</v>
      </c>
      <c r="C30" s="281">
        <v>2773</v>
      </c>
      <c r="D30" s="277">
        <v>2966</v>
      </c>
      <c r="E30" s="387">
        <v>3002</v>
      </c>
      <c r="F30" s="387">
        <v>3049</v>
      </c>
      <c r="G30" s="387">
        <v>3069</v>
      </c>
      <c r="H30" s="387">
        <v>3124</v>
      </c>
      <c r="I30" s="387">
        <v>3144</v>
      </c>
      <c r="J30" s="387">
        <v>3182</v>
      </c>
      <c r="K30" s="387">
        <v>3211</v>
      </c>
      <c r="L30" s="387">
        <v>3222</v>
      </c>
      <c r="M30" s="411">
        <v>43</v>
      </c>
      <c r="N30" s="603"/>
      <c r="O30" s="728"/>
      <c r="P30" s="603"/>
    </row>
    <row r="31" spans="1:16" ht="12.95" customHeight="1" x14ac:dyDescent="0.2">
      <c r="A31" s="333">
        <v>44</v>
      </c>
      <c r="B31" s="43" t="s">
        <v>52</v>
      </c>
      <c r="C31" s="281">
        <v>1042</v>
      </c>
      <c r="D31" s="277">
        <v>1621</v>
      </c>
      <c r="E31" s="387">
        <v>1692</v>
      </c>
      <c r="F31" s="387">
        <v>1696</v>
      </c>
      <c r="G31" s="387">
        <v>1698</v>
      </c>
      <c r="H31" s="387">
        <v>1739</v>
      </c>
      <c r="I31" s="387">
        <v>1789</v>
      </c>
      <c r="J31" s="387">
        <v>1794</v>
      </c>
      <c r="K31" s="387">
        <v>1955</v>
      </c>
      <c r="L31" s="387">
        <v>1956</v>
      </c>
      <c r="M31" s="411">
        <v>44</v>
      </c>
      <c r="N31" s="603"/>
      <c r="O31" s="728"/>
      <c r="P31" s="603"/>
    </row>
    <row r="32" spans="1:16" ht="12.95" customHeight="1" x14ac:dyDescent="0.2">
      <c r="A32" s="333">
        <v>45</v>
      </c>
      <c r="B32" s="43" t="s">
        <v>53</v>
      </c>
      <c r="C32" s="281">
        <v>66</v>
      </c>
      <c r="D32" s="277">
        <v>86</v>
      </c>
      <c r="E32" s="387">
        <v>87</v>
      </c>
      <c r="F32" s="387">
        <v>87</v>
      </c>
      <c r="G32" s="387">
        <v>87</v>
      </c>
      <c r="H32" s="387">
        <v>87</v>
      </c>
      <c r="I32" s="387">
        <v>117</v>
      </c>
      <c r="J32" s="387">
        <v>117</v>
      </c>
      <c r="K32" s="387">
        <v>117</v>
      </c>
      <c r="L32" s="387">
        <v>117</v>
      </c>
      <c r="M32" s="411">
        <v>45</v>
      </c>
      <c r="N32" s="603"/>
      <c r="O32" s="728"/>
      <c r="P32" s="603"/>
    </row>
    <row r="33" spans="1:16" ht="12.95" customHeight="1" x14ac:dyDescent="0.2">
      <c r="A33" s="333">
        <v>46</v>
      </c>
      <c r="B33" s="43" t="s">
        <v>54</v>
      </c>
      <c r="C33" s="281">
        <v>243</v>
      </c>
      <c r="D33" s="277">
        <v>355</v>
      </c>
      <c r="E33" s="387">
        <v>355</v>
      </c>
      <c r="F33" s="387">
        <v>366</v>
      </c>
      <c r="G33" s="387">
        <v>370</v>
      </c>
      <c r="H33" s="387">
        <v>372</v>
      </c>
      <c r="I33" s="387">
        <v>373</v>
      </c>
      <c r="J33" s="387">
        <v>374</v>
      </c>
      <c r="K33" s="387">
        <v>379</v>
      </c>
      <c r="L33" s="387">
        <v>380</v>
      </c>
      <c r="M33" s="411">
        <v>46</v>
      </c>
      <c r="N33" s="603"/>
      <c r="O33" s="728"/>
      <c r="P33" s="603"/>
    </row>
    <row r="34" spans="1:16" ht="12.95" customHeight="1" x14ac:dyDescent="0.2">
      <c r="A34" s="333">
        <v>47</v>
      </c>
      <c r="B34" s="43" t="s">
        <v>55</v>
      </c>
      <c r="C34" s="281">
        <v>260</v>
      </c>
      <c r="D34" s="277">
        <v>343</v>
      </c>
      <c r="E34" s="387">
        <v>356</v>
      </c>
      <c r="F34" s="387">
        <v>362</v>
      </c>
      <c r="G34" s="387">
        <v>371</v>
      </c>
      <c r="H34" s="387">
        <v>383</v>
      </c>
      <c r="I34" s="387">
        <v>394</v>
      </c>
      <c r="J34" s="387">
        <v>398</v>
      </c>
      <c r="K34" s="387">
        <v>404</v>
      </c>
      <c r="L34" s="387">
        <v>414</v>
      </c>
      <c r="M34" s="411">
        <v>47</v>
      </c>
      <c r="N34" s="603"/>
      <c r="O34" s="728"/>
      <c r="P34" s="603"/>
    </row>
    <row r="35" spans="1:16" ht="12.95" customHeight="1" x14ac:dyDescent="0.2">
      <c r="A35" s="333">
        <v>48</v>
      </c>
      <c r="B35" s="43" t="s">
        <v>56</v>
      </c>
      <c r="C35" s="281">
        <v>3</v>
      </c>
      <c r="D35" s="277">
        <v>4</v>
      </c>
      <c r="E35" s="387">
        <v>4</v>
      </c>
      <c r="F35" s="387">
        <v>5</v>
      </c>
      <c r="G35" s="387">
        <v>5</v>
      </c>
      <c r="H35" s="387">
        <v>5</v>
      </c>
      <c r="I35" s="387">
        <v>5</v>
      </c>
      <c r="J35" s="387">
        <v>5</v>
      </c>
      <c r="K35" s="387">
        <v>5</v>
      </c>
      <c r="L35" s="387">
        <v>5</v>
      </c>
      <c r="M35" s="411">
        <v>48</v>
      </c>
      <c r="N35" s="603"/>
      <c r="O35" s="728"/>
      <c r="P35" s="603"/>
    </row>
    <row r="36" spans="1:16" ht="12.95" customHeight="1" x14ac:dyDescent="0.2">
      <c r="A36" s="333">
        <v>51</v>
      </c>
      <c r="B36" s="43" t="s">
        <v>57</v>
      </c>
      <c r="C36" s="281">
        <v>1023</v>
      </c>
      <c r="D36" s="277">
        <v>1069</v>
      </c>
      <c r="E36" s="387">
        <v>1076</v>
      </c>
      <c r="F36" s="387">
        <v>1079</v>
      </c>
      <c r="G36" s="387">
        <v>1089</v>
      </c>
      <c r="H36" s="387">
        <v>1103</v>
      </c>
      <c r="I36" s="387">
        <v>1115</v>
      </c>
      <c r="J36" s="387">
        <v>1121</v>
      </c>
      <c r="K36" s="387">
        <v>1131</v>
      </c>
      <c r="L36" s="387">
        <v>1138</v>
      </c>
      <c r="M36" s="411">
        <v>51</v>
      </c>
      <c r="N36" s="603"/>
      <c r="O36" s="728"/>
      <c r="P36" s="603"/>
    </row>
    <row r="37" spans="1:16" ht="12.95" customHeight="1" x14ac:dyDescent="0.2">
      <c r="A37" s="333">
        <v>52</v>
      </c>
      <c r="B37" s="43" t="s">
        <v>128</v>
      </c>
      <c r="C37" s="281">
        <v>1608</v>
      </c>
      <c r="D37" s="277">
        <v>1671</v>
      </c>
      <c r="E37" s="387">
        <v>1674</v>
      </c>
      <c r="F37" s="387">
        <v>1695</v>
      </c>
      <c r="G37" s="387">
        <v>1697</v>
      </c>
      <c r="H37" s="387">
        <v>1717</v>
      </c>
      <c r="I37" s="387">
        <v>1736</v>
      </c>
      <c r="J37" s="387">
        <v>1752</v>
      </c>
      <c r="K37" s="387">
        <v>1770</v>
      </c>
      <c r="L37" s="387">
        <v>1773</v>
      </c>
      <c r="M37" s="411">
        <v>52</v>
      </c>
      <c r="N37" s="603"/>
      <c r="O37" s="728"/>
      <c r="P37" s="603"/>
    </row>
    <row r="38" spans="1:16" ht="12.95" customHeight="1" x14ac:dyDescent="0.2">
      <c r="A38" s="333">
        <v>53</v>
      </c>
      <c r="B38" s="43" t="s">
        <v>58</v>
      </c>
      <c r="C38" s="281">
        <v>695</v>
      </c>
      <c r="D38" s="277">
        <v>738</v>
      </c>
      <c r="E38" s="387">
        <v>746</v>
      </c>
      <c r="F38" s="387">
        <v>772</v>
      </c>
      <c r="G38" s="387">
        <v>787</v>
      </c>
      <c r="H38" s="387">
        <v>801</v>
      </c>
      <c r="I38" s="387">
        <v>807</v>
      </c>
      <c r="J38" s="387">
        <v>817</v>
      </c>
      <c r="K38" s="387">
        <v>829</v>
      </c>
      <c r="L38" s="387">
        <v>833</v>
      </c>
      <c r="M38" s="411">
        <v>53</v>
      </c>
      <c r="N38" s="603"/>
      <c r="O38" s="728"/>
      <c r="P38" s="603"/>
    </row>
    <row r="39" spans="1:16" ht="12.95" customHeight="1" x14ac:dyDescent="0.2">
      <c r="A39" s="333">
        <v>54</v>
      </c>
      <c r="B39" s="43" t="s">
        <v>131</v>
      </c>
      <c r="C39" s="281">
        <v>226</v>
      </c>
      <c r="D39" s="277">
        <v>229</v>
      </c>
      <c r="E39" s="387">
        <v>230</v>
      </c>
      <c r="F39" s="387">
        <v>236</v>
      </c>
      <c r="G39" s="387">
        <v>236</v>
      </c>
      <c r="H39" s="387">
        <v>237</v>
      </c>
      <c r="I39" s="387">
        <v>247</v>
      </c>
      <c r="J39" s="387">
        <v>249</v>
      </c>
      <c r="K39" s="387">
        <v>251</v>
      </c>
      <c r="L39" s="387">
        <v>253</v>
      </c>
      <c r="M39" s="411">
        <v>54</v>
      </c>
      <c r="N39" s="603"/>
      <c r="O39" s="728"/>
      <c r="P39" s="603"/>
    </row>
    <row r="40" spans="1:16" ht="12.95" customHeight="1" x14ac:dyDescent="0.2">
      <c r="A40" s="333">
        <v>55</v>
      </c>
      <c r="B40" s="43" t="s">
        <v>159</v>
      </c>
      <c r="C40" s="281">
        <v>1217</v>
      </c>
      <c r="D40" s="277">
        <v>1394</v>
      </c>
      <c r="E40" s="387">
        <v>1417</v>
      </c>
      <c r="F40" s="387">
        <v>1457</v>
      </c>
      <c r="G40" s="387">
        <v>1504</v>
      </c>
      <c r="H40" s="387">
        <v>1539</v>
      </c>
      <c r="I40" s="387">
        <v>1568</v>
      </c>
      <c r="J40" s="387">
        <v>1615</v>
      </c>
      <c r="K40" s="387">
        <v>1636</v>
      </c>
      <c r="L40" s="387">
        <v>1651</v>
      </c>
      <c r="M40" s="411">
        <v>55</v>
      </c>
      <c r="N40" s="603"/>
      <c r="O40" s="728"/>
      <c r="P40" s="603"/>
    </row>
    <row r="41" spans="1:16" ht="12.95" customHeight="1" x14ac:dyDescent="0.2">
      <c r="A41" s="333">
        <v>61</v>
      </c>
      <c r="B41" s="43" t="s">
        <v>62</v>
      </c>
      <c r="C41" s="281">
        <v>962</v>
      </c>
      <c r="D41" s="277">
        <v>1016</v>
      </c>
      <c r="E41" s="387">
        <v>1019</v>
      </c>
      <c r="F41" s="387">
        <v>1065</v>
      </c>
      <c r="G41" s="387">
        <v>1101</v>
      </c>
      <c r="H41" s="387">
        <v>1119</v>
      </c>
      <c r="I41" s="387">
        <v>1139</v>
      </c>
      <c r="J41" s="387">
        <v>1161</v>
      </c>
      <c r="K41" s="387">
        <v>1170</v>
      </c>
      <c r="L41" s="387">
        <v>1176</v>
      </c>
      <c r="M41" s="411">
        <v>61</v>
      </c>
      <c r="N41" s="603"/>
      <c r="O41" s="728"/>
      <c r="P41" s="603"/>
    </row>
    <row r="42" spans="1:16" ht="12.95" customHeight="1" x14ac:dyDescent="0.2">
      <c r="A42" s="333">
        <v>62</v>
      </c>
      <c r="B42" s="43" t="s">
        <v>63</v>
      </c>
      <c r="C42" s="281">
        <v>307</v>
      </c>
      <c r="D42" s="277">
        <v>351</v>
      </c>
      <c r="E42" s="387">
        <v>364</v>
      </c>
      <c r="F42" s="387">
        <v>374</v>
      </c>
      <c r="G42" s="387">
        <v>377</v>
      </c>
      <c r="H42" s="387">
        <v>382</v>
      </c>
      <c r="I42" s="387">
        <v>381</v>
      </c>
      <c r="J42" s="387">
        <v>384</v>
      </c>
      <c r="K42" s="387">
        <v>393</v>
      </c>
      <c r="L42" s="387">
        <v>399</v>
      </c>
      <c r="M42" s="411">
        <v>62</v>
      </c>
      <c r="N42" s="603"/>
      <c r="O42" s="728"/>
      <c r="P42" s="603"/>
    </row>
    <row r="43" spans="1:16" ht="12.95" customHeight="1" x14ac:dyDescent="0.2">
      <c r="A43" s="333">
        <v>63</v>
      </c>
      <c r="B43" s="43" t="s">
        <v>64</v>
      </c>
      <c r="C43" s="281">
        <v>185</v>
      </c>
      <c r="D43" s="277">
        <v>189</v>
      </c>
      <c r="E43" s="387">
        <v>194</v>
      </c>
      <c r="F43" s="387">
        <v>210</v>
      </c>
      <c r="G43" s="387">
        <v>223</v>
      </c>
      <c r="H43" s="387">
        <v>236</v>
      </c>
      <c r="I43" s="387">
        <v>238</v>
      </c>
      <c r="J43" s="387">
        <v>244</v>
      </c>
      <c r="K43" s="387">
        <v>249</v>
      </c>
      <c r="L43" s="387">
        <v>250</v>
      </c>
      <c r="M43" s="411">
        <v>63</v>
      </c>
      <c r="N43" s="603"/>
      <c r="O43" s="728"/>
      <c r="P43" s="603"/>
    </row>
    <row r="44" spans="1:16" ht="12.95" customHeight="1" x14ac:dyDescent="0.2">
      <c r="A44" s="333">
        <v>64</v>
      </c>
      <c r="B44" s="43" t="s">
        <v>65</v>
      </c>
      <c r="C44" s="281">
        <v>92</v>
      </c>
      <c r="D44" s="277">
        <v>102</v>
      </c>
      <c r="E44" s="387">
        <v>102</v>
      </c>
      <c r="F44" s="387">
        <v>107</v>
      </c>
      <c r="G44" s="387">
        <v>107</v>
      </c>
      <c r="H44" s="387">
        <v>109</v>
      </c>
      <c r="I44" s="387">
        <v>110</v>
      </c>
      <c r="J44" s="387">
        <v>111</v>
      </c>
      <c r="K44" s="387">
        <v>111</v>
      </c>
      <c r="L44" s="387">
        <v>112</v>
      </c>
      <c r="M44" s="411">
        <v>64</v>
      </c>
      <c r="N44" s="603"/>
      <c r="O44" s="728"/>
      <c r="P44" s="603"/>
    </row>
    <row r="45" spans="1:16" ht="12.95" customHeight="1" x14ac:dyDescent="0.2">
      <c r="A45" s="333">
        <v>65</v>
      </c>
      <c r="B45" s="43" t="s">
        <v>66</v>
      </c>
      <c r="C45" s="281">
        <v>191</v>
      </c>
      <c r="D45" s="277">
        <v>224</v>
      </c>
      <c r="E45" s="387">
        <v>228</v>
      </c>
      <c r="F45" s="387">
        <v>231</v>
      </c>
      <c r="G45" s="387">
        <v>231</v>
      </c>
      <c r="H45" s="387">
        <v>233</v>
      </c>
      <c r="I45" s="387">
        <v>233</v>
      </c>
      <c r="J45" s="387">
        <v>233</v>
      </c>
      <c r="K45" s="387">
        <v>235</v>
      </c>
      <c r="L45" s="387">
        <v>236</v>
      </c>
      <c r="M45" s="411">
        <v>65</v>
      </c>
      <c r="N45" s="603"/>
      <c r="O45" s="728"/>
      <c r="P45" s="603"/>
    </row>
    <row r="46" spans="1:16" ht="12.95" customHeight="1" x14ac:dyDescent="0.2">
      <c r="A46" s="333">
        <v>66</v>
      </c>
      <c r="B46" s="43" t="s">
        <v>67</v>
      </c>
      <c r="C46" s="281">
        <v>885</v>
      </c>
      <c r="D46" s="277">
        <v>990</v>
      </c>
      <c r="E46" s="387">
        <v>1000</v>
      </c>
      <c r="F46" s="387">
        <v>1021</v>
      </c>
      <c r="G46" s="387">
        <v>1049</v>
      </c>
      <c r="H46" s="387">
        <v>1053</v>
      </c>
      <c r="I46" s="387">
        <v>1058</v>
      </c>
      <c r="J46" s="387">
        <v>1088</v>
      </c>
      <c r="K46" s="387">
        <v>1093</v>
      </c>
      <c r="L46" s="387">
        <v>1096</v>
      </c>
      <c r="M46" s="411">
        <v>66</v>
      </c>
      <c r="N46" s="603"/>
      <c r="O46" s="728"/>
      <c r="P46" s="603"/>
    </row>
    <row r="47" spans="1:16" ht="12.95" customHeight="1" x14ac:dyDescent="0.2">
      <c r="A47" s="333">
        <v>71</v>
      </c>
      <c r="B47" s="43" t="s">
        <v>68</v>
      </c>
      <c r="C47" s="281">
        <v>679</v>
      </c>
      <c r="D47" s="277">
        <v>737</v>
      </c>
      <c r="E47" s="387">
        <v>737</v>
      </c>
      <c r="F47" s="387">
        <v>739</v>
      </c>
      <c r="G47" s="387">
        <v>742</v>
      </c>
      <c r="H47" s="387">
        <v>773</v>
      </c>
      <c r="I47" s="387">
        <v>775</v>
      </c>
      <c r="J47" s="387">
        <v>781</v>
      </c>
      <c r="K47" s="387">
        <v>789</v>
      </c>
      <c r="L47" s="387">
        <v>789</v>
      </c>
      <c r="M47" s="411">
        <v>71</v>
      </c>
      <c r="N47" s="603"/>
      <c r="O47" s="728"/>
      <c r="P47" s="603"/>
    </row>
    <row r="48" spans="1:16" ht="12.95" customHeight="1" x14ac:dyDescent="0.2">
      <c r="A48" s="333">
        <v>72</v>
      </c>
      <c r="B48" s="43" t="s">
        <v>69</v>
      </c>
      <c r="C48" s="281">
        <v>1167</v>
      </c>
      <c r="D48" s="277">
        <v>1244</v>
      </c>
      <c r="E48" s="387">
        <v>1248</v>
      </c>
      <c r="F48" s="387">
        <v>1269</v>
      </c>
      <c r="G48" s="387">
        <v>1281</v>
      </c>
      <c r="H48" s="387">
        <v>1295</v>
      </c>
      <c r="I48" s="387">
        <v>1310</v>
      </c>
      <c r="J48" s="387">
        <v>1324</v>
      </c>
      <c r="K48" s="387">
        <v>1328</v>
      </c>
      <c r="L48" s="387">
        <v>1333</v>
      </c>
      <c r="M48" s="411">
        <v>72</v>
      </c>
      <c r="N48" s="603"/>
      <c r="O48" s="728"/>
      <c r="P48" s="603"/>
    </row>
    <row r="49" spans="1:16" ht="12.95" customHeight="1" x14ac:dyDescent="0.2">
      <c r="A49" s="333">
        <v>81</v>
      </c>
      <c r="B49" s="43" t="s">
        <v>4</v>
      </c>
      <c r="C49" s="281">
        <v>560</v>
      </c>
      <c r="D49" s="277">
        <v>599</v>
      </c>
      <c r="E49" s="387">
        <v>600</v>
      </c>
      <c r="F49" s="387">
        <v>615</v>
      </c>
      <c r="G49" s="387">
        <v>636</v>
      </c>
      <c r="H49" s="387">
        <v>671</v>
      </c>
      <c r="I49" s="387">
        <v>749</v>
      </c>
      <c r="J49" s="387">
        <v>784</v>
      </c>
      <c r="K49" s="387">
        <v>807</v>
      </c>
      <c r="L49" s="387">
        <v>819</v>
      </c>
      <c r="M49" s="411">
        <v>81</v>
      </c>
      <c r="N49" s="603"/>
      <c r="O49" s="728"/>
      <c r="P49" s="603"/>
    </row>
    <row r="50" spans="1:16" ht="12.95" customHeight="1" x14ac:dyDescent="0.2">
      <c r="A50" s="333">
        <v>82</v>
      </c>
      <c r="B50" s="43" t="s">
        <v>70</v>
      </c>
      <c r="C50" s="281">
        <v>1030</v>
      </c>
      <c r="D50" s="277">
        <v>1074</v>
      </c>
      <c r="E50" s="387">
        <v>1098</v>
      </c>
      <c r="F50" s="387">
        <v>1103</v>
      </c>
      <c r="G50" s="387">
        <v>1144</v>
      </c>
      <c r="H50" s="387">
        <v>1167</v>
      </c>
      <c r="I50" s="387">
        <v>1195</v>
      </c>
      <c r="J50" s="387">
        <v>1199</v>
      </c>
      <c r="K50" s="387">
        <v>1207</v>
      </c>
      <c r="L50" s="387">
        <v>1213</v>
      </c>
      <c r="M50" s="411">
        <v>82</v>
      </c>
      <c r="N50" s="603"/>
      <c r="O50" s="728"/>
      <c r="P50" s="603"/>
    </row>
    <row r="51" spans="1:16" ht="12.95" customHeight="1" x14ac:dyDescent="0.2">
      <c r="A51" s="333">
        <v>83</v>
      </c>
      <c r="B51" s="43" t="s">
        <v>71</v>
      </c>
      <c r="C51" s="281">
        <v>732</v>
      </c>
      <c r="D51" s="277">
        <v>740</v>
      </c>
      <c r="E51" s="387">
        <v>740</v>
      </c>
      <c r="F51" s="387">
        <v>743</v>
      </c>
      <c r="G51" s="387">
        <v>743</v>
      </c>
      <c r="H51" s="387">
        <v>743</v>
      </c>
      <c r="I51" s="387">
        <v>748</v>
      </c>
      <c r="J51" s="387">
        <v>748</v>
      </c>
      <c r="K51" s="387">
        <v>750</v>
      </c>
      <c r="L51" s="387">
        <v>754</v>
      </c>
      <c r="M51" s="411">
        <v>83</v>
      </c>
      <c r="N51" s="603"/>
      <c r="O51" s="728"/>
      <c r="P51" s="603"/>
    </row>
    <row r="52" spans="1:16" ht="12.95" customHeight="1" x14ac:dyDescent="0.2">
      <c r="A52" s="333">
        <v>91</v>
      </c>
      <c r="B52" s="43" t="s">
        <v>72</v>
      </c>
      <c r="C52" s="281">
        <v>630</v>
      </c>
      <c r="D52" s="277">
        <v>661</v>
      </c>
      <c r="E52" s="387">
        <v>667</v>
      </c>
      <c r="F52" s="387">
        <v>683</v>
      </c>
      <c r="G52" s="387">
        <v>689</v>
      </c>
      <c r="H52" s="387">
        <v>697</v>
      </c>
      <c r="I52" s="387">
        <v>695</v>
      </c>
      <c r="J52" s="387">
        <v>715</v>
      </c>
      <c r="K52" s="387">
        <v>723</v>
      </c>
      <c r="L52" s="387">
        <v>743</v>
      </c>
      <c r="M52" s="411">
        <v>91</v>
      </c>
      <c r="N52" s="603"/>
      <c r="O52" s="728"/>
      <c r="P52" s="603"/>
    </row>
    <row r="53" spans="1:16" ht="12.95" customHeight="1" x14ac:dyDescent="0.2">
      <c r="A53" s="333">
        <v>92</v>
      </c>
      <c r="B53" s="43" t="s">
        <v>73</v>
      </c>
      <c r="C53" s="281">
        <v>10</v>
      </c>
      <c r="D53" s="277">
        <v>66</v>
      </c>
      <c r="E53" s="387">
        <v>66</v>
      </c>
      <c r="F53" s="387">
        <v>67</v>
      </c>
      <c r="G53" s="387">
        <v>67</v>
      </c>
      <c r="H53" s="387">
        <v>67</v>
      </c>
      <c r="I53" s="387">
        <v>68</v>
      </c>
      <c r="J53" s="387">
        <v>69</v>
      </c>
      <c r="K53" s="387">
        <v>69</v>
      </c>
      <c r="L53" s="387">
        <v>69</v>
      </c>
      <c r="M53" s="411">
        <v>92</v>
      </c>
      <c r="N53" s="603"/>
      <c r="O53" s="728"/>
      <c r="P53" s="603"/>
    </row>
    <row r="54" spans="1:16" ht="12.95" customHeight="1" x14ac:dyDescent="0.2">
      <c r="A54" s="333">
        <v>93</v>
      </c>
      <c r="B54" s="43" t="s">
        <v>74</v>
      </c>
      <c r="C54" s="281">
        <v>630</v>
      </c>
      <c r="D54" s="277">
        <v>663</v>
      </c>
      <c r="E54" s="387">
        <v>663</v>
      </c>
      <c r="F54" s="387">
        <v>666</v>
      </c>
      <c r="G54" s="387">
        <v>674</v>
      </c>
      <c r="H54" s="387">
        <v>684</v>
      </c>
      <c r="I54" s="387">
        <v>704</v>
      </c>
      <c r="J54" s="387">
        <v>730</v>
      </c>
      <c r="K54" s="387">
        <v>754</v>
      </c>
      <c r="L54" s="387">
        <v>758</v>
      </c>
      <c r="M54" s="411">
        <v>93</v>
      </c>
      <c r="N54" s="603"/>
      <c r="O54" s="728"/>
      <c r="P54" s="603"/>
    </row>
    <row r="55" spans="1:16" ht="12.95" customHeight="1" x14ac:dyDescent="0.2">
      <c r="A55" s="333">
        <v>94</v>
      </c>
      <c r="B55" s="43" t="s">
        <v>75</v>
      </c>
      <c r="C55" s="281">
        <v>936</v>
      </c>
      <c r="D55" s="277">
        <v>991</v>
      </c>
      <c r="E55" s="387">
        <v>998</v>
      </c>
      <c r="F55" s="387">
        <v>1010</v>
      </c>
      <c r="G55" s="387">
        <v>1017</v>
      </c>
      <c r="H55" s="387">
        <v>1021</v>
      </c>
      <c r="I55" s="387">
        <v>1026</v>
      </c>
      <c r="J55" s="387">
        <v>1040</v>
      </c>
      <c r="K55" s="387">
        <v>1044</v>
      </c>
      <c r="L55" s="387">
        <v>1053</v>
      </c>
      <c r="M55" s="411">
        <v>94</v>
      </c>
      <c r="N55" s="603"/>
      <c r="O55" s="728"/>
      <c r="P55" s="603"/>
    </row>
    <row r="56" spans="1:16" ht="12.95" customHeight="1" x14ac:dyDescent="0.2">
      <c r="A56" s="333">
        <v>101</v>
      </c>
      <c r="B56" s="43" t="s">
        <v>76</v>
      </c>
      <c r="C56" s="281">
        <v>1168</v>
      </c>
      <c r="D56" s="277">
        <v>1320</v>
      </c>
      <c r="E56" s="387">
        <v>1360</v>
      </c>
      <c r="F56" s="387">
        <v>1371</v>
      </c>
      <c r="G56" s="387">
        <v>1390</v>
      </c>
      <c r="H56" s="387">
        <v>1409</v>
      </c>
      <c r="I56" s="387">
        <v>1444</v>
      </c>
      <c r="J56" s="387">
        <v>1449</v>
      </c>
      <c r="K56" s="387">
        <v>1465</v>
      </c>
      <c r="L56" s="387">
        <v>1471</v>
      </c>
      <c r="M56" s="411">
        <v>101</v>
      </c>
      <c r="N56" s="603"/>
      <c r="O56" s="728"/>
      <c r="P56" s="603"/>
    </row>
    <row r="57" spans="1:16" ht="12.95" customHeight="1" x14ac:dyDescent="0.2">
      <c r="A57" s="333">
        <v>102</v>
      </c>
      <c r="B57" s="43" t="s">
        <v>77</v>
      </c>
      <c r="C57" s="281">
        <v>29</v>
      </c>
      <c r="D57" s="277">
        <v>31</v>
      </c>
      <c r="E57" s="387">
        <v>33</v>
      </c>
      <c r="F57" s="387">
        <v>37</v>
      </c>
      <c r="G57" s="387">
        <v>38</v>
      </c>
      <c r="H57" s="387">
        <v>38</v>
      </c>
      <c r="I57" s="387">
        <v>38</v>
      </c>
      <c r="J57" s="387">
        <v>39</v>
      </c>
      <c r="K57" s="387">
        <v>41</v>
      </c>
      <c r="L57" s="387">
        <v>53</v>
      </c>
      <c r="M57" s="411">
        <v>102</v>
      </c>
      <c r="N57" s="603"/>
      <c r="O57" s="728"/>
      <c r="P57" s="603"/>
    </row>
    <row r="58" spans="1:16" ht="12.95" customHeight="1" x14ac:dyDescent="0.2">
      <c r="A58" s="333">
        <v>103</v>
      </c>
      <c r="B58" s="43" t="s">
        <v>78</v>
      </c>
      <c r="C58" s="281">
        <v>188</v>
      </c>
      <c r="D58" s="277">
        <v>201</v>
      </c>
      <c r="E58" s="387">
        <v>223</v>
      </c>
      <c r="F58" s="387">
        <v>276</v>
      </c>
      <c r="G58" s="387">
        <v>309</v>
      </c>
      <c r="H58" s="387">
        <v>319</v>
      </c>
      <c r="I58" s="387">
        <v>319</v>
      </c>
      <c r="J58" s="387">
        <v>327</v>
      </c>
      <c r="K58" s="387">
        <v>340</v>
      </c>
      <c r="L58" s="387">
        <v>344</v>
      </c>
      <c r="M58" s="411">
        <v>103</v>
      </c>
      <c r="N58" s="603"/>
      <c r="O58" s="728"/>
      <c r="P58" s="603"/>
    </row>
    <row r="59" spans="1:16" ht="12.95" customHeight="1" x14ac:dyDescent="0.2">
      <c r="A59" s="333">
        <v>105</v>
      </c>
      <c r="B59" s="43" t="s">
        <v>79</v>
      </c>
      <c r="C59" s="281">
        <v>201</v>
      </c>
      <c r="D59" s="277">
        <v>220</v>
      </c>
      <c r="E59" s="387">
        <v>229</v>
      </c>
      <c r="F59" s="387">
        <v>230</v>
      </c>
      <c r="G59" s="387">
        <v>231</v>
      </c>
      <c r="H59" s="387">
        <v>233</v>
      </c>
      <c r="I59" s="387">
        <v>234</v>
      </c>
      <c r="J59" s="387">
        <v>234</v>
      </c>
      <c r="K59" s="387">
        <v>236</v>
      </c>
      <c r="L59" s="387">
        <v>237</v>
      </c>
      <c r="M59" s="411">
        <v>105</v>
      </c>
      <c r="N59" s="603"/>
      <c r="O59" s="728"/>
      <c r="P59" s="603"/>
    </row>
    <row r="60" spans="1:16" ht="12.95" customHeight="1" x14ac:dyDescent="0.2">
      <c r="A60" s="333">
        <v>106</v>
      </c>
      <c r="B60" s="43" t="s">
        <v>80</v>
      </c>
      <c r="C60" s="281">
        <v>416</v>
      </c>
      <c r="D60" s="277">
        <v>452</v>
      </c>
      <c r="E60" s="387">
        <v>456</v>
      </c>
      <c r="F60" s="387">
        <v>467</v>
      </c>
      <c r="G60" s="387">
        <v>475</v>
      </c>
      <c r="H60" s="387">
        <v>478</v>
      </c>
      <c r="I60" s="387">
        <v>475</v>
      </c>
      <c r="J60" s="387">
        <v>477</v>
      </c>
      <c r="K60" s="387">
        <v>491</v>
      </c>
      <c r="L60" s="387">
        <v>490</v>
      </c>
      <c r="M60" s="411">
        <v>106</v>
      </c>
      <c r="N60" s="603"/>
      <c r="O60" s="728"/>
      <c r="P60" s="603"/>
    </row>
    <row r="61" spans="1:16" ht="12.95" customHeight="1" x14ac:dyDescent="0.2">
      <c r="A61" s="333">
        <v>107</v>
      </c>
      <c r="B61" s="43" t="s">
        <v>81</v>
      </c>
      <c r="C61" s="281">
        <v>886</v>
      </c>
      <c r="D61" s="277">
        <v>939</v>
      </c>
      <c r="E61" s="387">
        <v>966</v>
      </c>
      <c r="F61" s="387">
        <v>1018</v>
      </c>
      <c r="G61" s="387">
        <v>1024</v>
      </c>
      <c r="H61" s="387">
        <v>1034</v>
      </c>
      <c r="I61" s="387">
        <v>1040</v>
      </c>
      <c r="J61" s="387">
        <v>1046</v>
      </c>
      <c r="K61" s="387">
        <v>1058</v>
      </c>
      <c r="L61" s="387">
        <v>1068</v>
      </c>
      <c r="M61" s="411">
        <v>107</v>
      </c>
      <c r="N61" s="603"/>
      <c r="O61" s="728"/>
      <c r="P61" s="603"/>
    </row>
    <row r="62" spans="1:16" ht="12.95" customHeight="1" x14ac:dyDescent="0.2">
      <c r="A62" s="333">
        <v>108</v>
      </c>
      <c r="B62" s="43" t="s">
        <v>377</v>
      </c>
      <c r="C62" s="281">
        <v>457</v>
      </c>
      <c r="D62" s="277">
        <v>467</v>
      </c>
      <c r="E62" s="387">
        <v>467</v>
      </c>
      <c r="F62" s="387">
        <v>475</v>
      </c>
      <c r="G62" s="387">
        <v>478</v>
      </c>
      <c r="H62" s="387">
        <v>493</v>
      </c>
      <c r="I62" s="387">
        <v>500</v>
      </c>
      <c r="J62" s="387">
        <v>503</v>
      </c>
      <c r="K62" s="387">
        <v>514</v>
      </c>
      <c r="L62" s="387">
        <v>524</v>
      </c>
      <c r="M62" s="411">
        <v>108</v>
      </c>
      <c r="N62" s="603"/>
      <c r="O62" s="728"/>
      <c r="P62" s="603"/>
    </row>
    <row r="63" spans="1:16" ht="12.95" customHeight="1" x14ac:dyDescent="0.2">
      <c r="A63" s="333">
        <v>109</v>
      </c>
      <c r="B63" s="43" t="s">
        <v>141</v>
      </c>
      <c r="C63" s="281">
        <v>144</v>
      </c>
      <c r="D63" s="277">
        <v>169</v>
      </c>
      <c r="E63" s="387">
        <v>179</v>
      </c>
      <c r="F63" s="387">
        <v>179</v>
      </c>
      <c r="G63" s="387">
        <v>181</v>
      </c>
      <c r="H63" s="387">
        <v>196</v>
      </c>
      <c r="I63" s="387">
        <v>196</v>
      </c>
      <c r="J63" s="387">
        <v>196</v>
      </c>
      <c r="K63" s="387">
        <v>201</v>
      </c>
      <c r="L63" s="387">
        <v>201</v>
      </c>
      <c r="M63" s="411">
        <v>109</v>
      </c>
      <c r="N63" s="603"/>
      <c r="O63" s="728"/>
      <c r="P63" s="603"/>
    </row>
    <row r="64" spans="1:16" ht="12.95" customHeight="1" x14ac:dyDescent="0.2">
      <c r="A64" s="333">
        <v>111</v>
      </c>
      <c r="B64" s="43" t="s">
        <v>83</v>
      </c>
      <c r="C64" s="282">
        <v>2163</v>
      </c>
      <c r="D64" s="278">
        <v>2600</v>
      </c>
      <c r="E64" s="389">
        <v>2602</v>
      </c>
      <c r="F64" s="389">
        <v>2626</v>
      </c>
      <c r="G64" s="389">
        <v>2626</v>
      </c>
      <c r="H64" s="389">
        <v>2624</v>
      </c>
      <c r="I64" s="387">
        <v>2627</v>
      </c>
      <c r="J64" s="387">
        <v>2627</v>
      </c>
      <c r="K64" s="387">
        <v>2631</v>
      </c>
      <c r="L64" s="387">
        <v>2635</v>
      </c>
      <c r="M64" s="411">
        <v>111</v>
      </c>
      <c r="N64" s="603"/>
      <c r="O64" s="728"/>
      <c r="P64" s="603"/>
    </row>
    <row r="65" spans="1:16" ht="12.95" customHeight="1" x14ac:dyDescent="0.2">
      <c r="A65" s="333">
        <v>112</v>
      </c>
      <c r="B65" s="43" t="s">
        <v>84</v>
      </c>
      <c r="C65" s="282">
        <v>2414</v>
      </c>
      <c r="D65" s="278">
        <v>2601</v>
      </c>
      <c r="E65" s="389">
        <v>2699</v>
      </c>
      <c r="F65" s="389">
        <v>2818</v>
      </c>
      <c r="G65" s="389">
        <v>2850</v>
      </c>
      <c r="H65" s="389">
        <v>2994</v>
      </c>
      <c r="I65" s="387">
        <v>3053</v>
      </c>
      <c r="J65" s="387">
        <v>3071</v>
      </c>
      <c r="K65" s="387">
        <v>3097</v>
      </c>
      <c r="L65" s="387">
        <v>3138</v>
      </c>
      <c r="M65" s="411">
        <v>112</v>
      </c>
      <c r="N65" s="603"/>
      <c r="O65" s="728"/>
      <c r="P65" s="603"/>
    </row>
    <row r="66" spans="1:16" ht="12.95" customHeight="1" x14ac:dyDescent="0.2">
      <c r="A66" s="333">
        <v>113</v>
      </c>
      <c r="B66" s="43" t="s">
        <v>85</v>
      </c>
      <c r="C66" s="282">
        <v>80</v>
      </c>
      <c r="D66" s="278">
        <v>191</v>
      </c>
      <c r="E66" s="389">
        <v>218</v>
      </c>
      <c r="F66" s="389">
        <v>218</v>
      </c>
      <c r="G66" s="389">
        <v>218</v>
      </c>
      <c r="H66" s="389">
        <v>218</v>
      </c>
      <c r="I66" s="387">
        <v>218</v>
      </c>
      <c r="J66" s="387">
        <v>218</v>
      </c>
      <c r="K66" s="387">
        <v>231</v>
      </c>
      <c r="L66" s="387">
        <v>231</v>
      </c>
      <c r="M66" s="411">
        <v>113</v>
      </c>
      <c r="N66" s="603"/>
      <c r="O66" s="728"/>
      <c r="P66" s="603"/>
    </row>
    <row r="67" spans="1:16" ht="12.95" customHeight="1" x14ac:dyDescent="0.2">
      <c r="A67" s="333">
        <v>121</v>
      </c>
      <c r="B67" s="43" t="s">
        <v>59</v>
      </c>
      <c r="C67" s="281">
        <v>3328</v>
      </c>
      <c r="D67" s="277">
        <v>3421</v>
      </c>
      <c r="E67" s="387">
        <v>3442</v>
      </c>
      <c r="F67" s="387">
        <v>3475</v>
      </c>
      <c r="G67" s="387">
        <v>3471</v>
      </c>
      <c r="H67" s="387">
        <v>3495</v>
      </c>
      <c r="I67" s="387">
        <v>3498</v>
      </c>
      <c r="J67" s="387">
        <v>3509</v>
      </c>
      <c r="K67" s="387">
        <v>3513</v>
      </c>
      <c r="L67" s="387">
        <v>3513</v>
      </c>
      <c r="M67" s="411">
        <v>121</v>
      </c>
      <c r="N67" s="603"/>
      <c r="O67" s="728"/>
      <c r="P67" s="603"/>
    </row>
    <row r="68" spans="1:16" ht="12.95" customHeight="1" x14ac:dyDescent="0.2">
      <c r="A68" s="333">
        <v>122</v>
      </c>
      <c r="B68" s="43" t="s">
        <v>60</v>
      </c>
      <c r="C68" s="281">
        <v>2488</v>
      </c>
      <c r="D68" s="277">
        <v>2680</v>
      </c>
      <c r="E68" s="387">
        <v>2713</v>
      </c>
      <c r="F68" s="387">
        <v>2743</v>
      </c>
      <c r="G68" s="387">
        <v>2767</v>
      </c>
      <c r="H68" s="387">
        <v>2789</v>
      </c>
      <c r="I68" s="387">
        <v>2792</v>
      </c>
      <c r="J68" s="387">
        <v>2825</v>
      </c>
      <c r="K68" s="387">
        <v>2836</v>
      </c>
      <c r="L68" s="387">
        <v>2842</v>
      </c>
      <c r="M68" s="411">
        <v>122</v>
      </c>
      <c r="N68" s="603"/>
      <c r="O68" s="728"/>
      <c r="P68" s="603"/>
    </row>
    <row r="69" spans="1:16" ht="12.95" customHeight="1" x14ac:dyDescent="0.2">
      <c r="A69" s="333">
        <v>123</v>
      </c>
      <c r="B69" s="43" t="s">
        <v>61</v>
      </c>
      <c r="C69" s="281">
        <v>1018</v>
      </c>
      <c r="D69" s="277">
        <v>1104</v>
      </c>
      <c r="E69" s="387">
        <v>1111</v>
      </c>
      <c r="F69" s="387">
        <v>1130</v>
      </c>
      <c r="G69" s="387">
        <v>1165</v>
      </c>
      <c r="H69" s="387">
        <v>1195</v>
      </c>
      <c r="I69" s="387">
        <v>1208</v>
      </c>
      <c r="J69" s="277">
        <v>1234</v>
      </c>
      <c r="K69" s="277">
        <v>1263</v>
      </c>
      <c r="L69" s="277">
        <v>1281</v>
      </c>
      <c r="M69" s="411">
        <v>123</v>
      </c>
      <c r="N69" s="603"/>
      <c r="O69" s="728"/>
      <c r="P69" s="603"/>
    </row>
    <row r="70" spans="1:16" ht="14.1" customHeight="1" x14ac:dyDescent="0.2">
      <c r="A70" s="333"/>
      <c r="B70" s="43"/>
      <c r="C70" s="43"/>
      <c r="D70" s="277"/>
      <c r="E70" s="387"/>
      <c r="F70" s="387"/>
      <c r="G70" s="387"/>
      <c r="H70" s="387"/>
      <c r="I70" s="387"/>
      <c r="J70" s="387"/>
      <c r="K70" s="387"/>
      <c r="L70" s="387"/>
      <c r="M70" s="333"/>
      <c r="N70" s="603"/>
      <c r="O70" s="728"/>
      <c r="P70" s="603"/>
    </row>
    <row r="71" spans="1:16" ht="14.1" customHeight="1" x14ac:dyDescent="0.2">
      <c r="A71" s="407">
        <v>1</v>
      </c>
      <c r="B71" s="394" t="s">
        <v>1</v>
      </c>
      <c r="C71" s="281">
        <v>8187</v>
      </c>
      <c r="D71" s="277">
        <v>8679</v>
      </c>
      <c r="E71" s="277">
        <v>8967</v>
      </c>
      <c r="F71" s="277">
        <v>9081</v>
      </c>
      <c r="G71" s="277">
        <v>9094</v>
      </c>
      <c r="H71" s="277">
        <v>9209</v>
      </c>
      <c r="I71" s="277">
        <v>9248</v>
      </c>
      <c r="J71" s="38">
        <v>9448</v>
      </c>
      <c r="K71" s="38">
        <v>9477</v>
      </c>
      <c r="L71" s="38">
        <v>9510</v>
      </c>
      <c r="M71" s="412">
        <v>1</v>
      </c>
      <c r="N71" s="604"/>
      <c r="O71" s="728"/>
      <c r="P71" s="604"/>
    </row>
    <row r="72" spans="1:16" ht="14.1" customHeight="1" x14ac:dyDescent="0.2">
      <c r="A72" s="407">
        <v>2</v>
      </c>
      <c r="B72" s="394" t="s">
        <v>5</v>
      </c>
      <c r="C72" s="281">
        <v>8286</v>
      </c>
      <c r="D72" s="277">
        <v>8470</v>
      </c>
      <c r="E72" s="277">
        <v>8493</v>
      </c>
      <c r="F72" s="277">
        <v>8616</v>
      </c>
      <c r="G72" s="277">
        <v>8627</v>
      </c>
      <c r="H72" s="277">
        <v>8701</v>
      </c>
      <c r="I72" s="277">
        <v>8771</v>
      </c>
      <c r="J72" s="277">
        <v>8874</v>
      </c>
      <c r="K72" s="277">
        <v>8888</v>
      </c>
      <c r="L72" s="277">
        <v>8991</v>
      </c>
      <c r="M72" s="412">
        <v>2</v>
      </c>
      <c r="N72" s="604"/>
      <c r="O72" s="728"/>
      <c r="P72" s="604"/>
    </row>
    <row r="73" spans="1:16" ht="14.1" customHeight="1" x14ac:dyDescent="0.2">
      <c r="A73" s="407">
        <v>3</v>
      </c>
      <c r="B73" s="394" t="s">
        <v>9</v>
      </c>
      <c r="C73" s="281">
        <v>9509</v>
      </c>
      <c r="D73" s="277">
        <v>10280</v>
      </c>
      <c r="E73" s="277">
        <v>10366</v>
      </c>
      <c r="F73" s="277">
        <v>10890</v>
      </c>
      <c r="G73" s="277">
        <v>11174</v>
      </c>
      <c r="H73" s="277">
        <v>11366</v>
      </c>
      <c r="I73" s="277">
        <v>11497</v>
      </c>
      <c r="J73" s="277">
        <v>11663</v>
      </c>
      <c r="K73" s="277">
        <v>11745</v>
      </c>
      <c r="L73" s="277">
        <v>12044</v>
      </c>
      <c r="M73" s="412">
        <v>3</v>
      </c>
      <c r="N73" s="604"/>
      <c r="O73" s="728"/>
      <c r="P73" s="604"/>
    </row>
    <row r="74" spans="1:16" ht="14.1" customHeight="1" x14ac:dyDescent="0.2">
      <c r="A74" s="407">
        <v>4</v>
      </c>
      <c r="B74" s="394" t="s">
        <v>2</v>
      </c>
      <c r="C74" s="281">
        <v>7327</v>
      </c>
      <c r="D74" s="277">
        <v>8457</v>
      </c>
      <c r="E74" s="277">
        <v>8612</v>
      </c>
      <c r="F74" s="277">
        <v>8811</v>
      </c>
      <c r="G74" s="277">
        <v>8878</v>
      </c>
      <c r="H74" s="277">
        <v>9072</v>
      </c>
      <c r="I74" s="277">
        <v>9262</v>
      </c>
      <c r="J74" s="277">
        <v>9346</v>
      </c>
      <c r="K74" s="277">
        <v>9591</v>
      </c>
      <c r="L74" s="277">
        <v>9692</v>
      </c>
      <c r="M74" s="412">
        <v>4</v>
      </c>
      <c r="N74" s="604"/>
      <c r="O74" s="728"/>
      <c r="P74" s="604"/>
    </row>
    <row r="75" spans="1:16" ht="14.1" customHeight="1" x14ac:dyDescent="0.2">
      <c r="A75" s="407">
        <v>5</v>
      </c>
      <c r="B75" s="394" t="s">
        <v>6</v>
      </c>
      <c r="C75" s="281">
        <v>4769</v>
      </c>
      <c r="D75" s="277">
        <v>5101</v>
      </c>
      <c r="E75" s="277">
        <v>5143</v>
      </c>
      <c r="F75" s="277">
        <v>5239</v>
      </c>
      <c r="G75" s="277">
        <v>5313</v>
      </c>
      <c r="H75" s="277">
        <v>5397</v>
      </c>
      <c r="I75" s="277">
        <v>5473</v>
      </c>
      <c r="J75" s="277">
        <v>5554</v>
      </c>
      <c r="K75" s="277">
        <v>5617</v>
      </c>
      <c r="L75" s="277">
        <v>5648</v>
      </c>
      <c r="M75" s="412">
        <v>5</v>
      </c>
      <c r="N75" s="604"/>
      <c r="O75" s="728"/>
      <c r="P75" s="604"/>
    </row>
    <row r="76" spans="1:16" ht="14.1" customHeight="1" x14ac:dyDescent="0.2">
      <c r="A76" s="407">
        <v>6</v>
      </c>
      <c r="B76" s="394" t="s">
        <v>10</v>
      </c>
      <c r="C76" s="281">
        <v>2622</v>
      </c>
      <c r="D76" s="277">
        <v>2872</v>
      </c>
      <c r="E76" s="277">
        <v>2907</v>
      </c>
      <c r="F76" s="277">
        <v>3008</v>
      </c>
      <c r="G76" s="277">
        <v>3088</v>
      </c>
      <c r="H76" s="277">
        <v>3132</v>
      </c>
      <c r="I76" s="277">
        <v>3159</v>
      </c>
      <c r="J76" s="277">
        <v>3221</v>
      </c>
      <c r="K76" s="277">
        <v>3251</v>
      </c>
      <c r="L76" s="277">
        <v>3269</v>
      </c>
      <c r="M76" s="412">
        <v>6</v>
      </c>
      <c r="N76" s="604"/>
      <c r="O76" s="728"/>
      <c r="P76" s="604"/>
    </row>
    <row r="77" spans="1:16" ht="14.1" customHeight="1" x14ac:dyDescent="0.2">
      <c r="A77" s="407">
        <v>7</v>
      </c>
      <c r="B77" s="394" t="s">
        <v>3</v>
      </c>
      <c r="C77" s="281">
        <v>1846</v>
      </c>
      <c r="D77" s="277">
        <v>1981</v>
      </c>
      <c r="E77" s="277">
        <v>1985</v>
      </c>
      <c r="F77" s="277">
        <v>2008</v>
      </c>
      <c r="G77" s="277">
        <v>2023</v>
      </c>
      <c r="H77" s="277">
        <v>2068</v>
      </c>
      <c r="I77" s="277">
        <v>2085</v>
      </c>
      <c r="J77" s="277">
        <v>2105</v>
      </c>
      <c r="K77" s="277">
        <v>2117</v>
      </c>
      <c r="L77" s="277">
        <v>2122</v>
      </c>
      <c r="M77" s="412">
        <v>7</v>
      </c>
      <c r="N77" s="604"/>
      <c r="O77" s="728"/>
      <c r="P77" s="604"/>
    </row>
    <row r="78" spans="1:16" ht="14.1" customHeight="1" x14ac:dyDescent="0.2">
      <c r="A78" s="407">
        <v>8</v>
      </c>
      <c r="B78" s="394" t="s">
        <v>4</v>
      </c>
      <c r="C78" s="281">
        <v>2322</v>
      </c>
      <c r="D78" s="277">
        <v>2413</v>
      </c>
      <c r="E78" s="277">
        <v>2438</v>
      </c>
      <c r="F78" s="277">
        <v>2461</v>
      </c>
      <c r="G78" s="277">
        <v>2523</v>
      </c>
      <c r="H78" s="277">
        <v>2581</v>
      </c>
      <c r="I78" s="277">
        <v>2692</v>
      </c>
      <c r="J78" s="277">
        <v>2731</v>
      </c>
      <c r="K78" s="277">
        <v>2764</v>
      </c>
      <c r="L78" s="277">
        <v>2786</v>
      </c>
      <c r="M78" s="412">
        <v>8</v>
      </c>
      <c r="N78" s="604"/>
      <c r="O78" s="728"/>
      <c r="P78" s="604"/>
    </row>
    <row r="79" spans="1:16" ht="14.1" customHeight="1" x14ac:dyDescent="0.2">
      <c r="A79" s="407">
        <v>9</v>
      </c>
      <c r="B79" s="394" t="s">
        <v>7</v>
      </c>
      <c r="C79" s="281">
        <v>2206</v>
      </c>
      <c r="D79" s="277">
        <v>2381</v>
      </c>
      <c r="E79" s="277">
        <v>2394</v>
      </c>
      <c r="F79" s="277">
        <v>2426</v>
      </c>
      <c r="G79" s="277">
        <v>2447</v>
      </c>
      <c r="H79" s="277">
        <v>2469</v>
      </c>
      <c r="I79" s="277">
        <v>2493</v>
      </c>
      <c r="J79" s="277">
        <v>2554</v>
      </c>
      <c r="K79" s="277">
        <v>2590</v>
      </c>
      <c r="L79" s="277">
        <v>2623</v>
      </c>
      <c r="M79" s="412">
        <v>9</v>
      </c>
      <c r="N79" s="604"/>
      <c r="O79" s="728"/>
      <c r="P79" s="604"/>
    </row>
    <row r="80" spans="1:16" ht="14.1" customHeight="1" x14ac:dyDescent="0.2">
      <c r="A80" s="407">
        <v>10</v>
      </c>
      <c r="B80" s="394" t="s">
        <v>8</v>
      </c>
      <c r="C80" s="281">
        <v>3489</v>
      </c>
      <c r="D80" s="277">
        <v>3799</v>
      </c>
      <c r="E80" s="277">
        <v>3913</v>
      </c>
      <c r="F80" s="277">
        <v>4053</v>
      </c>
      <c r="G80" s="277">
        <v>4126</v>
      </c>
      <c r="H80" s="277">
        <v>4200</v>
      </c>
      <c r="I80" s="277">
        <v>4246</v>
      </c>
      <c r="J80" s="277">
        <v>4271</v>
      </c>
      <c r="K80" s="277">
        <v>4346</v>
      </c>
      <c r="L80" s="277">
        <v>4388</v>
      </c>
      <c r="M80" s="412">
        <v>10</v>
      </c>
      <c r="N80" s="604"/>
      <c r="O80" s="728"/>
      <c r="P80" s="604"/>
    </row>
    <row r="81" spans="1:16" ht="14.1" customHeight="1" x14ac:dyDescent="0.2">
      <c r="A81" s="407">
        <v>11</v>
      </c>
      <c r="B81" s="394" t="s">
        <v>110</v>
      </c>
      <c r="C81" s="281">
        <v>4657</v>
      </c>
      <c r="D81" s="277">
        <v>5392</v>
      </c>
      <c r="E81" s="277">
        <v>5519</v>
      </c>
      <c r="F81" s="277">
        <v>5662</v>
      </c>
      <c r="G81" s="277">
        <v>5694</v>
      </c>
      <c r="H81" s="277">
        <v>5837</v>
      </c>
      <c r="I81" s="277">
        <v>5898</v>
      </c>
      <c r="J81" s="277">
        <v>5916</v>
      </c>
      <c r="K81" s="277">
        <v>5959</v>
      </c>
      <c r="L81" s="277">
        <v>6004</v>
      </c>
      <c r="M81" s="412">
        <v>11</v>
      </c>
      <c r="N81" s="604"/>
      <c r="O81" s="728"/>
      <c r="P81" s="604"/>
    </row>
    <row r="82" spans="1:16" ht="14.1" customHeight="1" x14ac:dyDescent="0.2">
      <c r="A82" s="407">
        <v>12</v>
      </c>
      <c r="B82" s="394" t="s">
        <v>158</v>
      </c>
      <c r="C82" s="281">
        <v>6834</v>
      </c>
      <c r="D82" s="277">
        <v>7205</v>
      </c>
      <c r="E82" s="277">
        <v>7266</v>
      </c>
      <c r="F82" s="277">
        <v>7348</v>
      </c>
      <c r="G82" s="277">
        <v>7403</v>
      </c>
      <c r="H82" s="277">
        <v>7476</v>
      </c>
      <c r="I82" s="277">
        <v>7498</v>
      </c>
      <c r="J82" s="277">
        <v>7568</v>
      </c>
      <c r="K82" s="277">
        <v>7612</v>
      </c>
      <c r="L82" s="277">
        <v>7636</v>
      </c>
      <c r="M82" s="412">
        <v>12</v>
      </c>
      <c r="N82" s="604"/>
      <c r="O82" s="728"/>
      <c r="P82" s="604"/>
    </row>
    <row r="83" spans="1:16" ht="14.1" customHeight="1" x14ac:dyDescent="0.2">
      <c r="A83" s="407"/>
      <c r="B83" s="394"/>
      <c r="C83" s="394"/>
      <c r="D83" s="422"/>
      <c r="E83" s="422"/>
      <c r="F83" s="422"/>
      <c r="G83" s="422"/>
      <c r="H83" s="422"/>
      <c r="I83" s="422"/>
      <c r="J83" s="422"/>
      <c r="K83" s="422"/>
      <c r="L83" s="422"/>
      <c r="M83" s="407"/>
      <c r="N83" s="604"/>
      <c r="O83" s="728"/>
      <c r="P83" s="604"/>
    </row>
    <row r="84" spans="1:16" ht="14.1" customHeight="1" x14ac:dyDescent="0.2">
      <c r="A84" s="407"/>
      <c r="B84" s="394" t="s">
        <v>18</v>
      </c>
      <c r="C84" s="421">
        <v>62054</v>
      </c>
      <c r="D84" s="422">
        <v>67030</v>
      </c>
      <c r="E84" s="422">
        <v>68003</v>
      </c>
      <c r="F84" s="422">
        <v>69603</v>
      </c>
      <c r="G84" s="422">
        <v>70390</v>
      </c>
      <c r="H84" s="422">
        <v>71508</v>
      </c>
      <c r="I84" s="422">
        <v>72322</v>
      </c>
      <c r="J84" s="422">
        <v>73251</v>
      </c>
      <c r="K84" s="422">
        <v>73957</v>
      </c>
      <c r="L84" s="422">
        <v>74713</v>
      </c>
      <c r="M84" s="614" t="s">
        <v>229</v>
      </c>
      <c r="N84" s="604"/>
      <c r="O84" s="728"/>
      <c r="P84" s="604"/>
    </row>
    <row r="85" spans="1:16" ht="14.1" customHeight="1" x14ac:dyDescent="0.2">
      <c r="A85" s="75"/>
      <c r="B85" s="74"/>
      <c r="C85" s="74"/>
      <c r="D85" s="75"/>
      <c r="E85" s="75"/>
      <c r="F85" s="75"/>
      <c r="G85" s="75"/>
      <c r="H85" s="75"/>
      <c r="I85" s="75"/>
      <c r="J85" s="75"/>
      <c r="K85" s="75"/>
      <c r="L85" s="75"/>
      <c r="M85" s="75"/>
    </row>
    <row r="86" spans="1:16" x14ac:dyDescent="0.2">
      <c r="A86" s="47" t="s">
        <v>278</v>
      </c>
      <c r="B86" s="71"/>
      <c r="C86" s="71"/>
      <c r="D86" s="38"/>
      <c r="E86" s="38"/>
      <c r="F86" s="38"/>
      <c r="G86" s="38"/>
      <c r="H86" s="38"/>
      <c r="I86" s="38"/>
      <c r="J86" s="38"/>
      <c r="K86" s="38"/>
      <c r="L86" s="38"/>
      <c r="M86" s="48" t="s">
        <v>230</v>
      </c>
      <c r="N86" s="149"/>
      <c r="O86" s="149"/>
      <c r="P86" s="149"/>
    </row>
    <row r="87" spans="1:16" x14ac:dyDescent="0.2">
      <c r="A87" s="38"/>
      <c r="B87" s="71"/>
      <c r="C87" s="71"/>
      <c r="D87" s="38"/>
      <c r="E87" s="38"/>
      <c r="F87" s="38"/>
      <c r="G87" s="38"/>
      <c r="H87" s="38"/>
      <c r="I87" s="38"/>
      <c r="J87" s="38"/>
      <c r="K87" s="38"/>
      <c r="L87" s="38"/>
      <c r="M87" s="38"/>
    </row>
    <row r="88" spans="1:16" x14ac:dyDescent="0.2">
      <c r="A88" s="38"/>
      <c r="B88" s="71"/>
      <c r="C88" s="71"/>
      <c r="D88" s="38"/>
      <c r="E88" s="38"/>
      <c r="F88" s="38"/>
      <c r="G88" s="38"/>
      <c r="H88" s="38"/>
      <c r="I88" s="38"/>
      <c r="J88" s="38"/>
      <c r="K88" s="38"/>
      <c r="L88" s="38"/>
      <c r="M88" s="38"/>
      <c r="N88" s="664"/>
    </row>
    <row r="89" spans="1:16" x14ac:dyDescent="0.2">
      <c r="A89" s="38"/>
      <c r="B89" s="71"/>
      <c r="C89" s="71"/>
      <c r="D89" s="38"/>
      <c r="E89" s="38"/>
      <c r="F89" s="38"/>
      <c r="G89" s="38"/>
      <c r="H89" s="38"/>
      <c r="I89" s="38"/>
      <c r="J89" s="38"/>
      <c r="K89" s="38"/>
      <c r="L89" s="38"/>
      <c r="M89" s="38"/>
    </row>
    <row r="90" spans="1:16" x14ac:dyDescent="0.2">
      <c r="A90" s="38"/>
      <c r="B90" s="71"/>
      <c r="C90" s="71"/>
      <c r="D90" s="38"/>
      <c r="E90" s="38"/>
      <c r="F90" s="38"/>
      <c r="G90" s="38"/>
      <c r="H90" s="38"/>
      <c r="I90" s="38"/>
      <c r="J90" s="38"/>
      <c r="K90" s="38"/>
      <c r="L90" s="38"/>
      <c r="M90" s="38"/>
    </row>
    <row r="91" spans="1:16" x14ac:dyDescent="0.2">
      <c r="A91" s="38"/>
      <c r="B91" s="71"/>
      <c r="C91" s="71"/>
      <c r="D91" s="38"/>
      <c r="E91" s="38"/>
      <c r="F91" s="38"/>
      <c r="G91" s="38"/>
      <c r="H91" s="38"/>
      <c r="I91" s="38"/>
      <c r="J91" s="38"/>
      <c r="K91" s="38"/>
      <c r="L91" s="38"/>
      <c r="M91" s="38"/>
    </row>
    <row r="92" spans="1:16" x14ac:dyDescent="0.2">
      <c r="A92" s="38"/>
      <c r="B92" s="71"/>
      <c r="C92" s="71"/>
      <c r="D92" s="38"/>
      <c r="E92" s="38"/>
      <c r="F92" s="38"/>
      <c r="G92" s="38"/>
      <c r="H92" s="38"/>
      <c r="I92" s="38"/>
      <c r="J92" s="38"/>
      <c r="K92" s="38"/>
      <c r="L92" s="38"/>
      <c r="M92" s="38"/>
    </row>
    <row r="93" spans="1:16" x14ac:dyDescent="0.2">
      <c r="A93" s="38"/>
      <c r="B93" s="71"/>
      <c r="C93" s="71"/>
      <c r="D93" s="38"/>
      <c r="E93" s="38"/>
      <c r="F93" s="38"/>
      <c r="G93" s="38"/>
      <c r="H93" s="38"/>
      <c r="I93" s="38"/>
      <c r="J93" s="38"/>
      <c r="K93" s="38"/>
      <c r="L93" s="38"/>
      <c r="M93" s="38"/>
    </row>
    <row r="94" spans="1:16" x14ac:dyDescent="0.2">
      <c r="A94" s="38"/>
      <c r="B94" s="71"/>
      <c r="C94" s="71"/>
      <c r="D94" s="38"/>
      <c r="E94" s="38"/>
      <c r="F94" s="38"/>
      <c r="G94" s="38"/>
      <c r="H94" s="38"/>
      <c r="I94" s="38"/>
      <c r="J94" s="38"/>
      <c r="K94" s="38"/>
      <c r="L94" s="38"/>
      <c r="M94" s="38"/>
    </row>
    <row r="95" spans="1:16" x14ac:dyDescent="0.2">
      <c r="A95" s="38"/>
      <c r="B95" s="71"/>
      <c r="C95" s="71"/>
      <c r="D95" s="38"/>
      <c r="E95" s="38"/>
      <c r="F95" s="38"/>
      <c r="G95" s="38"/>
      <c r="H95" s="38"/>
      <c r="I95" s="38"/>
      <c r="J95" s="38"/>
      <c r="K95" s="38"/>
      <c r="L95" s="38"/>
      <c r="M95" s="38"/>
    </row>
    <row r="96" spans="1:16" x14ac:dyDescent="0.2">
      <c r="A96" s="38"/>
      <c r="B96" s="71"/>
      <c r="C96" s="71"/>
      <c r="D96" s="38"/>
      <c r="E96" s="38"/>
      <c r="F96" s="38"/>
      <c r="G96" s="38"/>
      <c r="H96" s="38"/>
      <c r="I96" s="38"/>
      <c r="J96" s="38"/>
      <c r="K96" s="38"/>
      <c r="L96" s="38"/>
      <c r="M96" s="38"/>
    </row>
    <row r="97" spans="1:16" x14ac:dyDescent="0.2">
      <c r="A97" s="38"/>
      <c r="B97" s="71"/>
      <c r="C97" s="71"/>
      <c r="D97" s="38"/>
      <c r="E97" s="38"/>
      <c r="F97" s="38"/>
      <c r="G97" s="38"/>
      <c r="H97" s="38"/>
      <c r="I97" s="38"/>
      <c r="J97" s="38"/>
      <c r="K97" s="38"/>
      <c r="L97" s="38"/>
      <c r="M97" s="38"/>
    </row>
    <row r="98" spans="1:16" x14ac:dyDescent="0.2">
      <c r="A98" s="38"/>
      <c r="B98" s="71"/>
      <c r="C98" s="71"/>
      <c r="D98" s="38"/>
      <c r="E98" s="38"/>
      <c r="F98" s="38"/>
      <c r="G98" s="38"/>
      <c r="H98" s="38"/>
      <c r="I98" s="38"/>
      <c r="J98" s="38"/>
      <c r="K98" s="38"/>
      <c r="L98" s="38"/>
      <c r="M98" s="38"/>
    </row>
    <row r="99" spans="1:16" x14ac:dyDescent="0.2">
      <c r="A99" s="38"/>
      <c r="B99" s="71"/>
      <c r="C99" s="71"/>
      <c r="D99" s="38"/>
      <c r="E99" s="38"/>
      <c r="F99" s="38"/>
      <c r="G99" s="38"/>
      <c r="H99" s="38"/>
      <c r="I99" s="38"/>
      <c r="J99" s="38"/>
      <c r="K99" s="38"/>
      <c r="L99" s="38"/>
      <c r="M99" s="38"/>
    </row>
    <row r="100" spans="1:16" x14ac:dyDescent="0.2">
      <c r="A100" s="38"/>
      <c r="B100" s="71"/>
      <c r="C100" s="71"/>
      <c r="D100" s="38"/>
      <c r="E100" s="38"/>
      <c r="F100" s="38"/>
      <c r="G100" s="38"/>
      <c r="H100" s="38"/>
      <c r="I100" s="38"/>
      <c r="J100" s="38"/>
      <c r="K100" s="38"/>
      <c r="L100" s="38"/>
      <c r="M100" s="38"/>
    </row>
    <row r="101" spans="1:16" x14ac:dyDescent="0.2">
      <c r="A101" s="38"/>
      <c r="B101" s="71"/>
      <c r="C101" s="71"/>
      <c r="D101" s="38"/>
      <c r="E101" s="38"/>
      <c r="F101" s="38"/>
      <c r="G101" s="38"/>
      <c r="H101" s="38"/>
      <c r="I101" s="38"/>
      <c r="J101" s="38"/>
      <c r="K101" s="38"/>
      <c r="L101" s="38"/>
      <c r="M101" s="48"/>
    </row>
    <row r="102" spans="1:16" x14ac:dyDescent="0.2">
      <c r="A102" s="38"/>
      <c r="B102" s="71"/>
      <c r="C102" s="71"/>
      <c r="D102" s="38"/>
      <c r="E102" s="38"/>
      <c r="F102" s="38"/>
      <c r="G102" s="38"/>
      <c r="H102" s="38"/>
      <c r="I102" s="38"/>
      <c r="J102" s="38"/>
      <c r="K102" s="38"/>
      <c r="L102" s="38"/>
      <c r="M102" s="48" t="s">
        <v>311</v>
      </c>
    </row>
    <row r="103" spans="1:16" x14ac:dyDescent="0.2">
      <c r="A103" s="38"/>
      <c r="B103" s="71"/>
      <c r="C103" s="71"/>
      <c r="D103" s="38"/>
      <c r="E103" s="38"/>
      <c r="F103" s="38"/>
      <c r="G103" s="38"/>
      <c r="H103" s="38"/>
      <c r="I103" s="38"/>
      <c r="J103" s="38"/>
      <c r="K103" s="38"/>
      <c r="L103" s="38"/>
      <c r="M103" s="38"/>
    </row>
    <row r="104" spans="1:16" x14ac:dyDescent="0.2">
      <c r="A104" s="38"/>
      <c r="B104" s="71"/>
      <c r="C104" s="71"/>
      <c r="D104" s="38"/>
      <c r="E104" s="38"/>
      <c r="F104" s="38"/>
      <c r="G104" s="38"/>
      <c r="H104" s="38"/>
      <c r="I104" s="38"/>
      <c r="J104" s="38"/>
      <c r="K104" s="38"/>
      <c r="L104" s="38"/>
      <c r="M104" s="38"/>
    </row>
    <row r="105" spans="1:16" x14ac:dyDescent="0.2">
      <c r="A105" s="38"/>
      <c r="B105" s="71"/>
      <c r="C105" s="71"/>
      <c r="D105" s="38"/>
      <c r="E105" s="38"/>
      <c r="F105" s="38"/>
      <c r="G105" s="38"/>
      <c r="H105" s="38"/>
      <c r="I105" s="38"/>
      <c r="J105" s="38"/>
      <c r="K105" s="38"/>
      <c r="L105" s="38"/>
      <c r="M105" s="48"/>
      <c r="N105" s="149"/>
      <c r="O105" s="149"/>
      <c r="P105" s="149"/>
    </row>
    <row r="106" spans="1:16" x14ac:dyDescent="0.2">
      <c r="A106" s="38"/>
      <c r="B106" s="71"/>
      <c r="C106" s="71"/>
      <c r="D106" s="38"/>
      <c r="E106" s="38"/>
      <c r="F106" s="38"/>
      <c r="G106" s="38"/>
      <c r="H106" s="38"/>
      <c r="I106" s="38"/>
      <c r="J106" s="38"/>
      <c r="K106" s="38"/>
      <c r="L106" s="38"/>
      <c r="M106" s="38"/>
      <c r="N106" s="149"/>
      <c r="O106" s="149"/>
      <c r="P106" s="149"/>
    </row>
    <row r="107" spans="1:16" x14ac:dyDescent="0.2">
      <c r="A107" s="38"/>
      <c r="B107" s="71"/>
      <c r="C107" s="71"/>
      <c r="D107" s="38"/>
      <c r="E107" s="38"/>
      <c r="F107" s="38"/>
      <c r="G107" s="38"/>
      <c r="H107" s="38"/>
      <c r="I107" s="38"/>
      <c r="J107" s="38"/>
      <c r="K107" s="38"/>
      <c r="L107" s="38"/>
    </row>
    <row r="108" spans="1:16" x14ac:dyDescent="0.2">
      <c r="A108" s="38"/>
      <c r="B108" s="71"/>
      <c r="C108" s="71"/>
      <c r="D108" s="38"/>
      <c r="E108" s="38"/>
      <c r="F108" s="38"/>
      <c r="G108" s="38"/>
      <c r="H108" s="38"/>
      <c r="I108" s="38"/>
      <c r="J108" s="38"/>
      <c r="K108" s="38"/>
      <c r="L108" s="38"/>
      <c r="M108" s="38"/>
    </row>
    <row r="109" spans="1:16" x14ac:dyDescent="0.2">
      <c r="A109" s="38"/>
      <c r="B109" s="71"/>
      <c r="C109" s="71"/>
      <c r="D109" s="38"/>
      <c r="E109" s="38"/>
      <c r="F109" s="38"/>
      <c r="G109" s="38"/>
      <c r="H109" s="38"/>
      <c r="I109" s="38"/>
      <c r="J109" s="38"/>
      <c r="K109" s="38"/>
      <c r="L109" s="38"/>
      <c r="M109" s="38"/>
    </row>
    <row r="110" spans="1:16" x14ac:dyDescent="0.2">
      <c r="A110" s="38"/>
      <c r="B110" s="71"/>
      <c r="C110" s="71"/>
      <c r="D110" s="38"/>
      <c r="E110" s="38"/>
      <c r="F110" s="38"/>
      <c r="G110" s="38"/>
      <c r="H110" s="38"/>
      <c r="I110" s="38"/>
      <c r="J110" s="38"/>
      <c r="K110" s="38"/>
      <c r="L110" s="38"/>
      <c r="M110" s="38"/>
    </row>
    <row r="111" spans="1:16" x14ac:dyDescent="0.2">
      <c r="A111" s="38"/>
      <c r="B111" s="71"/>
      <c r="C111" s="71"/>
      <c r="D111" s="38"/>
      <c r="E111" s="38"/>
      <c r="F111" s="38"/>
      <c r="G111" s="38"/>
      <c r="H111" s="38"/>
      <c r="I111" s="38"/>
      <c r="J111" s="38"/>
      <c r="K111" s="38"/>
      <c r="L111" s="38"/>
      <c r="M111" s="38"/>
    </row>
    <row r="112" spans="1:16" x14ac:dyDescent="0.2">
      <c r="A112" s="38"/>
      <c r="B112" s="71"/>
      <c r="C112" s="71"/>
      <c r="D112" s="38"/>
      <c r="E112" s="38"/>
      <c r="F112" s="38"/>
      <c r="G112" s="38"/>
      <c r="H112" s="38"/>
      <c r="I112" s="38"/>
      <c r="J112" s="38"/>
      <c r="K112" s="38"/>
      <c r="L112" s="38"/>
      <c r="M112" s="38"/>
    </row>
    <row r="113" spans="1:13" x14ac:dyDescent="0.2">
      <c r="A113" s="38"/>
      <c r="B113" s="71"/>
      <c r="C113" s="71"/>
      <c r="D113" s="38"/>
      <c r="E113" s="38"/>
      <c r="F113" s="38"/>
      <c r="G113" s="38"/>
      <c r="H113" s="38"/>
      <c r="I113" s="38"/>
      <c r="J113" s="38"/>
      <c r="K113" s="38"/>
      <c r="L113" s="38"/>
      <c r="M113" s="38"/>
    </row>
    <row r="114" spans="1:13" x14ac:dyDescent="0.2">
      <c r="A114" s="38"/>
      <c r="B114" s="71"/>
      <c r="C114" s="71"/>
      <c r="D114" s="38"/>
      <c r="E114" s="38"/>
      <c r="F114" s="38"/>
      <c r="G114" s="38"/>
      <c r="H114" s="38"/>
      <c r="I114" s="38"/>
      <c r="J114" s="38"/>
      <c r="K114" s="38"/>
      <c r="L114" s="38"/>
      <c r="M114" s="38"/>
    </row>
    <row r="115" spans="1:13" x14ac:dyDescent="0.2">
      <c r="A115" s="38"/>
      <c r="B115" s="71"/>
      <c r="C115" s="71"/>
      <c r="D115" s="38"/>
      <c r="E115" s="38"/>
      <c r="F115" s="38"/>
      <c r="G115" s="38"/>
      <c r="H115" s="38"/>
      <c r="I115" s="38"/>
      <c r="J115" s="38"/>
      <c r="K115" s="38"/>
      <c r="L115" s="38"/>
      <c r="M115" s="38"/>
    </row>
    <row r="116" spans="1:13" x14ac:dyDescent="0.2">
      <c r="A116" s="38"/>
      <c r="B116" s="71"/>
      <c r="C116" s="71"/>
      <c r="D116" s="38"/>
      <c r="E116" s="38"/>
      <c r="F116" s="38"/>
      <c r="G116" s="38"/>
      <c r="H116" s="38"/>
      <c r="I116" s="38"/>
      <c r="J116" s="38"/>
      <c r="K116" s="38"/>
      <c r="L116" s="38"/>
      <c r="M116" s="38"/>
    </row>
    <row r="117" spans="1:13" x14ac:dyDescent="0.2">
      <c r="A117" s="38"/>
      <c r="B117" s="71"/>
      <c r="C117" s="71"/>
      <c r="D117" s="38"/>
      <c r="E117" s="38"/>
      <c r="F117" s="38"/>
      <c r="G117" s="38"/>
      <c r="H117" s="38"/>
      <c r="I117" s="38"/>
      <c r="J117" s="38"/>
      <c r="K117" s="38"/>
      <c r="L117" s="38"/>
      <c r="M117" s="38"/>
    </row>
    <row r="118" spans="1:13" x14ac:dyDescent="0.2">
      <c r="A118" s="38"/>
      <c r="B118" s="71"/>
      <c r="C118" s="71"/>
      <c r="D118" s="38"/>
      <c r="E118" s="38"/>
      <c r="F118" s="38"/>
      <c r="G118" s="38"/>
      <c r="H118" s="38"/>
      <c r="I118" s="38"/>
      <c r="J118" s="38"/>
      <c r="K118" s="38"/>
      <c r="L118" s="38"/>
      <c r="M118" s="38"/>
    </row>
    <row r="119" spans="1:13" x14ac:dyDescent="0.2">
      <c r="A119" s="38"/>
      <c r="B119" s="71"/>
      <c r="C119" s="71"/>
      <c r="D119" s="38"/>
      <c r="E119" s="38"/>
      <c r="F119" s="38"/>
      <c r="G119" s="38"/>
      <c r="H119" s="38"/>
      <c r="I119" s="38"/>
      <c r="J119" s="38"/>
      <c r="K119" s="38"/>
      <c r="L119" s="38"/>
      <c r="M119" s="38"/>
    </row>
    <row r="120" spans="1:13" x14ac:dyDescent="0.2">
      <c r="A120" s="38"/>
      <c r="B120" s="71"/>
      <c r="C120" s="71"/>
      <c r="D120" s="38"/>
      <c r="E120" s="38"/>
      <c r="F120" s="38"/>
      <c r="G120" s="38"/>
      <c r="H120" s="38"/>
      <c r="I120" s="38"/>
      <c r="J120" s="38"/>
      <c r="K120" s="38"/>
      <c r="L120" s="38"/>
      <c r="M120" s="38"/>
    </row>
    <row r="121" spans="1:13" x14ac:dyDescent="0.2">
      <c r="A121" s="38"/>
      <c r="B121" s="71"/>
      <c r="C121" s="71"/>
      <c r="D121" s="38"/>
      <c r="E121" s="38"/>
      <c r="F121" s="38"/>
      <c r="G121" s="38"/>
      <c r="H121" s="38"/>
      <c r="I121" s="38"/>
      <c r="J121" s="38"/>
      <c r="K121" s="38"/>
      <c r="L121" s="38"/>
      <c r="M121" s="48" t="s">
        <v>311</v>
      </c>
    </row>
    <row r="122" spans="1:13" x14ac:dyDescent="0.2">
      <c r="A122" s="38"/>
      <c r="B122" s="71"/>
      <c r="C122" s="71"/>
      <c r="D122" s="38"/>
      <c r="E122" s="38"/>
      <c r="F122" s="38"/>
      <c r="G122" s="38"/>
      <c r="H122" s="38"/>
      <c r="I122" s="38"/>
      <c r="J122" s="38"/>
      <c r="K122" s="38"/>
      <c r="L122" s="38"/>
    </row>
  </sheetData>
  <phoneticPr fontId="16" type="noConversion"/>
  <hyperlinks>
    <hyperlink ref="M2" location="INHALT!A1" display="INHALT!A1" xr:uid="{DAD1298F-3968-44DF-B43D-167A777DC283}"/>
  </hyperlinks>
  <printOptions horizontalCentered="1"/>
  <pageMargins left="0.59055118110236227" right="0.39370078740157483" top="0.59055118110236227" bottom="0.51181102362204722" header="0.51181102362204722" footer="0.31496062992125984"/>
  <pageSetup paperSize="9" scale="90" firstPageNumber="70" pageOrder="overThenDown" orientation="portrait" r:id="rId1"/>
  <headerFooter alignWithMargins="0">
    <oddFooter>&amp;CSeite &amp;P</oddFooter>
  </headerFooter>
  <rowBreaks count="1" manualBreakCount="1">
    <brk id="63" max="16383" man="1"/>
  </rowBreaks>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rgb="FF0070C0"/>
  </sheetPr>
  <dimension ref="A1:O119"/>
  <sheetViews>
    <sheetView tabSelected="1" zoomScaleNormal="100" workbookViewId="0">
      <pane xSplit="2" ySplit="5" topLeftCell="C75" activePane="bottomRight" state="frozen"/>
      <selection activeCell="E65" sqref="E65"/>
      <selection pane="topRight" activeCell="E65" sqref="E65"/>
      <selection pane="bottomLeft" activeCell="E65" sqref="E65"/>
      <selection pane="bottomRight" activeCell="E65" sqref="E65"/>
    </sheetView>
  </sheetViews>
  <sheetFormatPr baseColWidth="10" defaultColWidth="11.28515625" defaultRowHeight="12.75" x14ac:dyDescent="0.2"/>
  <cols>
    <col min="1" max="1" width="5.42578125" style="5" customWidth="1"/>
    <col min="2" max="2" width="22" style="5" bestFit="1" customWidth="1"/>
    <col min="3" max="3" width="9.5703125" style="5" customWidth="1"/>
    <col min="4" max="4" width="7.7109375" style="5" bestFit="1" customWidth="1"/>
    <col min="5" max="5" width="8.5703125" style="5" customWidth="1"/>
    <col min="6" max="7" width="7.85546875" style="5" customWidth="1"/>
    <col min="8" max="8" width="9.28515625" style="5" customWidth="1"/>
    <col min="9" max="9" width="10.28515625" style="5" bestFit="1" customWidth="1"/>
    <col min="10" max="10" width="10.42578125" style="5" customWidth="1"/>
    <col min="11" max="11" width="11.28515625" style="5"/>
    <col min="16" max="16384" width="11.28515625" style="5"/>
  </cols>
  <sheetData>
    <row r="1" spans="1:10" ht="7.9" customHeight="1" x14ac:dyDescent="0.2">
      <c r="A1" s="816">
        <v>2024</v>
      </c>
      <c r="B1" s="327"/>
      <c r="C1" s="327"/>
      <c r="D1" s="327"/>
      <c r="E1" s="327"/>
      <c r="F1" s="327"/>
      <c r="G1" s="327"/>
      <c r="H1" s="327"/>
      <c r="I1" s="327"/>
      <c r="J1" s="327"/>
    </row>
    <row r="2" spans="1:10" ht="15.75" x14ac:dyDescent="0.2">
      <c r="A2" s="376" t="s">
        <v>589</v>
      </c>
      <c r="B2" s="377"/>
      <c r="C2" s="377"/>
      <c r="D2" s="377"/>
      <c r="E2" s="377"/>
      <c r="F2" s="377"/>
      <c r="G2" s="377"/>
      <c r="H2" s="377"/>
      <c r="I2" s="377"/>
      <c r="J2" s="820" t="s">
        <v>429</v>
      </c>
    </row>
    <row r="3" spans="1:10" ht="7.9" customHeight="1" x14ac:dyDescent="0.2">
      <c r="A3" s="327"/>
      <c r="B3" s="327"/>
      <c r="C3" s="327"/>
      <c r="D3" s="327"/>
      <c r="E3" s="327"/>
      <c r="F3" s="327"/>
      <c r="G3" s="327"/>
      <c r="H3" s="327"/>
      <c r="I3" s="327"/>
      <c r="J3" s="327"/>
    </row>
    <row r="4" spans="1:10" ht="75" x14ac:dyDescent="0.2">
      <c r="A4" s="142" t="s">
        <v>97</v>
      </c>
      <c r="B4" s="432" t="s">
        <v>98</v>
      </c>
      <c r="C4" s="431" t="s">
        <v>324</v>
      </c>
      <c r="D4" s="430" t="s">
        <v>299</v>
      </c>
      <c r="E4" s="430" t="s">
        <v>325</v>
      </c>
      <c r="F4" s="430" t="s">
        <v>30</v>
      </c>
      <c r="G4" s="430" t="s">
        <v>280</v>
      </c>
      <c r="H4" s="430" t="s">
        <v>298</v>
      </c>
      <c r="I4" s="430" t="s">
        <v>31</v>
      </c>
      <c r="J4" s="437" t="s">
        <v>300</v>
      </c>
    </row>
    <row r="5" spans="1:10" ht="11.45" customHeight="1" x14ac:dyDescent="0.2">
      <c r="A5" s="434"/>
      <c r="B5" s="433"/>
      <c r="C5" s="449" t="s">
        <v>207</v>
      </c>
      <c r="D5" s="450" t="s">
        <v>207</v>
      </c>
      <c r="E5" s="450" t="s">
        <v>207</v>
      </c>
      <c r="F5" s="450" t="s">
        <v>207</v>
      </c>
      <c r="G5" s="450" t="s">
        <v>322</v>
      </c>
      <c r="H5" s="450" t="s">
        <v>207</v>
      </c>
      <c r="I5" s="450" t="s">
        <v>207</v>
      </c>
      <c r="J5" s="451" t="s">
        <v>273</v>
      </c>
    </row>
    <row r="6" spans="1:10" ht="5.0999999999999996" customHeight="1" x14ac:dyDescent="0.2">
      <c r="A6" s="429"/>
      <c r="B6" s="429"/>
      <c r="C6" s="429"/>
      <c r="D6" s="429"/>
      <c r="E6" s="429"/>
      <c r="F6" s="429"/>
      <c r="G6" s="429"/>
      <c r="H6" s="429"/>
      <c r="I6" s="429"/>
      <c r="J6" s="429"/>
    </row>
    <row r="7" spans="1:10" ht="12.95" customHeight="1" x14ac:dyDescent="0.2">
      <c r="A7" s="333">
        <v>10</v>
      </c>
      <c r="B7" s="43" t="s">
        <v>35</v>
      </c>
      <c r="C7" s="281" t="s">
        <v>583</v>
      </c>
      <c r="D7" s="277" t="s">
        <v>583</v>
      </c>
      <c r="E7" s="277" t="s">
        <v>583</v>
      </c>
      <c r="F7" s="277" t="s">
        <v>583</v>
      </c>
      <c r="G7" s="277" t="s">
        <v>583</v>
      </c>
      <c r="H7" s="388" t="s">
        <v>583</v>
      </c>
      <c r="I7" s="388" t="s">
        <v>583</v>
      </c>
      <c r="J7" s="416" t="s">
        <v>583</v>
      </c>
    </row>
    <row r="8" spans="1:10" ht="12.95" customHeight="1" x14ac:dyDescent="0.2">
      <c r="A8" s="333">
        <v>11</v>
      </c>
      <c r="B8" s="43" t="s">
        <v>36</v>
      </c>
      <c r="C8" s="281">
        <v>1</v>
      </c>
      <c r="D8" s="277">
        <v>0</v>
      </c>
      <c r="E8" s="277">
        <v>1</v>
      </c>
      <c r="F8" s="277">
        <v>-2</v>
      </c>
      <c r="G8" s="277">
        <v>-13</v>
      </c>
      <c r="H8" s="388" t="s">
        <v>583</v>
      </c>
      <c r="I8" s="388">
        <v>-2</v>
      </c>
      <c r="J8" s="416">
        <v>-13</v>
      </c>
    </row>
    <row r="9" spans="1:10" ht="12.95" customHeight="1" x14ac:dyDescent="0.2">
      <c r="A9" s="333">
        <v>12</v>
      </c>
      <c r="B9" s="43" t="s">
        <v>88</v>
      </c>
      <c r="C9" s="281">
        <v>0</v>
      </c>
      <c r="D9" s="277">
        <v>0</v>
      </c>
      <c r="E9" s="277">
        <v>2</v>
      </c>
      <c r="F9" s="277">
        <v>-1</v>
      </c>
      <c r="G9" s="277">
        <v>0</v>
      </c>
      <c r="H9" s="388" t="s">
        <v>583</v>
      </c>
      <c r="I9" s="388">
        <v>-0.5</v>
      </c>
      <c r="J9" s="416">
        <v>0</v>
      </c>
    </row>
    <row r="10" spans="1:10" ht="12.95" customHeight="1" x14ac:dyDescent="0.2">
      <c r="A10" s="333">
        <v>13</v>
      </c>
      <c r="B10" s="43" t="s">
        <v>37</v>
      </c>
      <c r="C10" s="281" t="s">
        <v>583</v>
      </c>
      <c r="D10" s="277" t="s">
        <v>583</v>
      </c>
      <c r="E10" s="277" t="s">
        <v>583</v>
      </c>
      <c r="F10" s="277" t="s">
        <v>583</v>
      </c>
      <c r="G10" s="277" t="s">
        <v>583</v>
      </c>
      <c r="H10" s="388" t="s">
        <v>583</v>
      </c>
      <c r="I10" s="388" t="s">
        <v>583</v>
      </c>
      <c r="J10" s="416" t="s">
        <v>583</v>
      </c>
    </row>
    <row r="11" spans="1:10" ht="12.95" customHeight="1" x14ac:dyDescent="0.2">
      <c r="A11" s="333">
        <v>14</v>
      </c>
      <c r="B11" s="43" t="s">
        <v>38</v>
      </c>
      <c r="C11" s="281">
        <v>0</v>
      </c>
      <c r="D11" s="277">
        <v>1</v>
      </c>
      <c r="E11" s="277">
        <v>16</v>
      </c>
      <c r="F11" s="277">
        <v>23</v>
      </c>
      <c r="G11" s="277">
        <v>687</v>
      </c>
      <c r="H11" s="388">
        <v>16</v>
      </c>
      <c r="I11" s="388">
        <v>1.4375</v>
      </c>
      <c r="J11" s="416">
        <v>42.9375</v>
      </c>
    </row>
    <row r="12" spans="1:10" ht="12.95" customHeight="1" x14ac:dyDescent="0.2">
      <c r="A12" s="333">
        <v>15</v>
      </c>
      <c r="B12" s="43" t="s">
        <v>39</v>
      </c>
      <c r="C12" s="281">
        <v>0</v>
      </c>
      <c r="D12" s="277">
        <v>2</v>
      </c>
      <c r="E12" s="277">
        <v>5</v>
      </c>
      <c r="F12" s="277">
        <v>19</v>
      </c>
      <c r="G12" s="277">
        <v>630</v>
      </c>
      <c r="H12" s="388">
        <v>2.5</v>
      </c>
      <c r="I12" s="388">
        <v>3.8</v>
      </c>
      <c r="J12" s="416">
        <v>126</v>
      </c>
    </row>
    <row r="13" spans="1:10" ht="12.95" customHeight="1" x14ac:dyDescent="0.2">
      <c r="A13" s="333">
        <v>16</v>
      </c>
      <c r="B13" s="43" t="s">
        <v>96</v>
      </c>
      <c r="C13" s="281">
        <v>0</v>
      </c>
      <c r="D13" s="277">
        <v>7</v>
      </c>
      <c r="E13" s="277">
        <v>9</v>
      </c>
      <c r="F13" s="277">
        <v>46</v>
      </c>
      <c r="G13" s="277">
        <v>1454</v>
      </c>
      <c r="H13" s="388">
        <v>1.2857142857142858</v>
      </c>
      <c r="I13" s="388">
        <v>5.1111111111111107</v>
      </c>
      <c r="J13" s="416">
        <v>161.55555555555554</v>
      </c>
    </row>
    <row r="14" spans="1:10" ht="12.95" customHeight="1" x14ac:dyDescent="0.2">
      <c r="A14" s="333">
        <v>17</v>
      </c>
      <c r="B14" s="43" t="s">
        <v>40</v>
      </c>
      <c r="C14" s="281" t="s">
        <v>583</v>
      </c>
      <c r="D14" s="277" t="s">
        <v>583</v>
      </c>
      <c r="E14" s="277" t="s">
        <v>583</v>
      </c>
      <c r="F14" s="277" t="s">
        <v>583</v>
      </c>
      <c r="G14" s="277" t="s">
        <v>583</v>
      </c>
      <c r="H14" s="388" t="s">
        <v>583</v>
      </c>
      <c r="I14" s="388" t="s">
        <v>583</v>
      </c>
      <c r="J14" s="416" t="s">
        <v>583</v>
      </c>
    </row>
    <row r="15" spans="1:10" ht="12.95" customHeight="1" x14ac:dyDescent="0.2">
      <c r="A15" s="333">
        <v>21</v>
      </c>
      <c r="B15" s="43" t="s">
        <v>41</v>
      </c>
      <c r="C15" s="281">
        <v>0</v>
      </c>
      <c r="D15" s="277">
        <v>1</v>
      </c>
      <c r="E15" s="277">
        <v>1</v>
      </c>
      <c r="F15" s="277">
        <v>10</v>
      </c>
      <c r="G15" s="277">
        <v>444</v>
      </c>
      <c r="H15" s="388">
        <v>1</v>
      </c>
      <c r="I15" s="388">
        <v>10</v>
      </c>
      <c r="J15" s="416">
        <v>444</v>
      </c>
    </row>
    <row r="16" spans="1:10" ht="12.95" customHeight="1" x14ac:dyDescent="0.2">
      <c r="A16" s="333">
        <v>22</v>
      </c>
      <c r="B16" s="43" t="s">
        <v>42</v>
      </c>
      <c r="C16" s="281" t="s">
        <v>583</v>
      </c>
      <c r="D16" s="277" t="s">
        <v>583</v>
      </c>
      <c r="E16" s="277" t="s">
        <v>583</v>
      </c>
      <c r="F16" s="277" t="s">
        <v>583</v>
      </c>
      <c r="G16" s="277" t="s">
        <v>583</v>
      </c>
      <c r="H16" s="388" t="s">
        <v>583</v>
      </c>
      <c r="I16" s="388" t="s">
        <v>583</v>
      </c>
      <c r="J16" s="416" t="s">
        <v>583</v>
      </c>
    </row>
    <row r="17" spans="1:10" ht="12.95" customHeight="1" x14ac:dyDescent="0.2">
      <c r="A17" s="333">
        <v>23</v>
      </c>
      <c r="B17" s="43" t="s">
        <v>43</v>
      </c>
      <c r="C17" s="281">
        <v>0</v>
      </c>
      <c r="D17" s="277">
        <v>0</v>
      </c>
      <c r="E17" s="277">
        <v>0</v>
      </c>
      <c r="F17" s="277">
        <v>0</v>
      </c>
      <c r="G17" s="277">
        <v>0</v>
      </c>
      <c r="H17" s="388" t="s">
        <v>583</v>
      </c>
      <c r="I17" s="388" t="s">
        <v>583</v>
      </c>
      <c r="J17" s="416" t="s">
        <v>583</v>
      </c>
    </row>
    <row r="18" spans="1:10" ht="12.95" customHeight="1" x14ac:dyDescent="0.2">
      <c r="A18" s="333">
        <v>24</v>
      </c>
      <c r="B18" s="43" t="s">
        <v>44</v>
      </c>
      <c r="C18" s="281">
        <v>0</v>
      </c>
      <c r="D18" s="277">
        <v>5</v>
      </c>
      <c r="E18" s="277">
        <v>102</v>
      </c>
      <c r="F18" s="277">
        <v>250</v>
      </c>
      <c r="G18" s="277">
        <v>6945</v>
      </c>
      <c r="H18" s="388">
        <v>20.399999999999999</v>
      </c>
      <c r="I18" s="388">
        <v>2.4509803921568629</v>
      </c>
      <c r="J18" s="416">
        <v>68.088235294117652</v>
      </c>
    </row>
    <row r="19" spans="1:10" ht="12.95" customHeight="1" x14ac:dyDescent="0.2">
      <c r="A19" s="333">
        <v>25</v>
      </c>
      <c r="B19" s="43" t="s">
        <v>170</v>
      </c>
      <c r="C19" s="281">
        <v>1</v>
      </c>
      <c r="D19" s="277">
        <v>0</v>
      </c>
      <c r="E19" s="277">
        <v>0</v>
      </c>
      <c r="F19" s="277">
        <v>0</v>
      </c>
      <c r="G19" s="277">
        <v>0</v>
      </c>
      <c r="H19" s="388" t="s">
        <v>583</v>
      </c>
      <c r="I19" s="388" t="s">
        <v>583</v>
      </c>
      <c r="J19" s="416" t="s">
        <v>583</v>
      </c>
    </row>
    <row r="20" spans="1:10" ht="12.95" customHeight="1" x14ac:dyDescent="0.2">
      <c r="A20" s="333">
        <v>26</v>
      </c>
      <c r="B20" s="43" t="s">
        <v>297</v>
      </c>
      <c r="C20" s="281" t="s">
        <v>583</v>
      </c>
      <c r="D20" s="277" t="s">
        <v>583</v>
      </c>
      <c r="E20" s="277" t="s">
        <v>583</v>
      </c>
      <c r="F20" s="277" t="s">
        <v>583</v>
      </c>
      <c r="G20" s="277" t="s">
        <v>583</v>
      </c>
      <c r="H20" s="388" t="s">
        <v>583</v>
      </c>
      <c r="I20" s="388" t="s">
        <v>583</v>
      </c>
      <c r="J20" s="416" t="s">
        <v>583</v>
      </c>
    </row>
    <row r="21" spans="1:10" ht="12.95" customHeight="1" x14ac:dyDescent="0.2">
      <c r="A21" s="333">
        <v>31</v>
      </c>
      <c r="B21" s="43" t="s">
        <v>45</v>
      </c>
      <c r="C21" s="281">
        <v>-1</v>
      </c>
      <c r="D21" s="277">
        <v>4</v>
      </c>
      <c r="E21" s="277">
        <v>12</v>
      </c>
      <c r="F21" s="277">
        <v>45</v>
      </c>
      <c r="G21" s="277">
        <v>1159</v>
      </c>
      <c r="H21" s="388">
        <v>3</v>
      </c>
      <c r="I21" s="388">
        <v>3.75</v>
      </c>
      <c r="J21" s="416">
        <v>96.583333333333329</v>
      </c>
    </row>
    <row r="22" spans="1:10" ht="12.95" customHeight="1" x14ac:dyDescent="0.2">
      <c r="A22" s="333">
        <v>32</v>
      </c>
      <c r="B22" s="43" t="s">
        <v>46</v>
      </c>
      <c r="C22" s="281">
        <v>0</v>
      </c>
      <c r="D22" s="277">
        <v>5</v>
      </c>
      <c r="E22" s="277">
        <v>25</v>
      </c>
      <c r="F22" s="277">
        <v>64</v>
      </c>
      <c r="G22" s="277">
        <v>1439</v>
      </c>
      <c r="H22" s="388">
        <v>5</v>
      </c>
      <c r="I22" s="388">
        <v>2.56</v>
      </c>
      <c r="J22" s="416">
        <v>57.56</v>
      </c>
    </row>
    <row r="23" spans="1:10" ht="12.95" customHeight="1" x14ac:dyDescent="0.2">
      <c r="A23" s="333">
        <v>33</v>
      </c>
      <c r="B23" s="43" t="s">
        <v>171</v>
      </c>
      <c r="C23" s="281">
        <v>2</v>
      </c>
      <c r="D23" s="277">
        <v>0</v>
      </c>
      <c r="E23" s="277">
        <v>0</v>
      </c>
      <c r="F23" s="277">
        <v>0</v>
      </c>
      <c r="G23" s="277">
        <v>0</v>
      </c>
      <c r="H23" s="388" t="s">
        <v>583</v>
      </c>
      <c r="I23" s="388" t="s">
        <v>583</v>
      </c>
      <c r="J23" s="416" t="s">
        <v>583</v>
      </c>
    </row>
    <row r="24" spans="1:10" ht="12.95" customHeight="1" x14ac:dyDescent="0.2">
      <c r="A24" s="333">
        <v>34</v>
      </c>
      <c r="B24" s="43" t="s">
        <v>47</v>
      </c>
      <c r="C24" s="281">
        <v>0</v>
      </c>
      <c r="D24" s="277">
        <v>4</v>
      </c>
      <c r="E24" s="277">
        <v>11</v>
      </c>
      <c r="F24" s="277">
        <v>40</v>
      </c>
      <c r="G24" s="277">
        <v>997</v>
      </c>
      <c r="H24" s="388">
        <v>2.75</v>
      </c>
      <c r="I24" s="388">
        <v>3.6363636363636362</v>
      </c>
      <c r="J24" s="416">
        <v>90.63636363636364</v>
      </c>
    </row>
    <row r="25" spans="1:10" ht="12.95" customHeight="1" x14ac:dyDescent="0.2">
      <c r="A25" s="333">
        <v>35</v>
      </c>
      <c r="B25" s="43" t="s">
        <v>89</v>
      </c>
      <c r="C25" s="281">
        <v>0</v>
      </c>
      <c r="D25" s="277">
        <v>1</v>
      </c>
      <c r="E25" s="277">
        <v>1</v>
      </c>
      <c r="F25" s="277">
        <v>7</v>
      </c>
      <c r="G25" s="277">
        <v>179</v>
      </c>
      <c r="H25" s="388">
        <v>1</v>
      </c>
      <c r="I25" s="388">
        <v>7</v>
      </c>
      <c r="J25" s="416">
        <v>179</v>
      </c>
    </row>
    <row r="26" spans="1:10" ht="12.95" customHeight="1" x14ac:dyDescent="0.2">
      <c r="A26" s="333">
        <v>36</v>
      </c>
      <c r="B26" s="43" t="s">
        <v>48</v>
      </c>
      <c r="C26" s="281">
        <v>1</v>
      </c>
      <c r="D26" s="277">
        <v>4</v>
      </c>
      <c r="E26" s="277">
        <v>253</v>
      </c>
      <c r="F26" s="277">
        <v>269</v>
      </c>
      <c r="G26" s="277">
        <v>7436</v>
      </c>
      <c r="H26" s="388">
        <v>63.25</v>
      </c>
      <c r="I26" s="388">
        <v>1.0632411067193677</v>
      </c>
      <c r="J26" s="416">
        <v>29.391304347826086</v>
      </c>
    </row>
    <row r="27" spans="1:10" ht="12.95" customHeight="1" x14ac:dyDescent="0.2">
      <c r="A27" s="333">
        <v>41</v>
      </c>
      <c r="B27" s="43" t="s">
        <v>49</v>
      </c>
      <c r="C27" s="281">
        <v>0</v>
      </c>
      <c r="D27" s="277">
        <v>9</v>
      </c>
      <c r="E27" s="277">
        <v>34</v>
      </c>
      <c r="F27" s="277">
        <v>100</v>
      </c>
      <c r="G27" s="277">
        <v>2789</v>
      </c>
      <c r="H27" s="388">
        <v>3.7777777777777777</v>
      </c>
      <c r="I27" s="388">
        <v>2.9411764705882355</v>
      </c>
      <c r="J27" s="416">
        <v>82.029411764705884</v>
      </c>
    </row>
    <row r="28" spans="1:10" ht="12.95" customHeight="1" x14ac:dyDescent="0.2">
      <c r="A28" s="333">
        <v>42</v>
      </c>
      <c r="B28" s="43" t="s">
        <v>50</v>
      </c>
      <c r="C28" s="281">
        <v>0</v>
      </c>
      <c r="D28" s="277">
        <v>8</v>
      </c>
      <c r="E28" s="277">
        <v>45</v>
      </c>
      <c r="F28" s="277">
        <v>128</v>
      </c>
      <c r="G28" s="277">
        <v>3553</v>
      </c>
      <c r="H28" s="388">
        <v>5.625</v>
      </c>
      <c r="I28" s="388">
        <v>2.8444444444444446</v>
      </c>
      <c r="J28" s="416">
        <v>78.955555555555549</v>
      </c>
    </row>
    <row r="29" spans="1:10" ht="12.95" customHeight="1" x14ac:dyDescent="0.2">
      <c r="A29" s="333">
        <v>43</v>
      </c>
      <c r="B29" s="43" t="s">
        <v>51</v>
      </c>
      <c r="C29" s="281">
        <v>0</v>
      </c>
      <c r="D29" s="277">
        <v>4</v>
      </c>
      <c r="E29" s="277">
        <v>11</v>
      </c>
      <c r="F29" s="277">
        <v>42</v>
      </c>
      <c r="G29" s="277">
        <v>1014</v>
      </c>
      <c r="H29" s="388">
        <v>2.75</v>
      </c>
      <c r="I29" s="388">
        <v>3.8181818181818183</v>
      </c>
      <c r="J29" s="416">
        <v>92.181818181818187</v>
      </c>
    </row>
    <row r="30" spans="1:10" ht="12.95" customHeight="1" x14ac:dyDescent="0.2">
      <c r="A30" s="333">
        <v>44</v>
      </c>
      <c r="B30" s="43" t="s">
        <v>52</v>
      </c>
      <c r="C30" s="281">
        <v>0</v>
      </c>
      <c r="D30" s="277">
        <v>1</v>
      </c>
      <c r="E30" s="277">
        <v>1</v>
      </c>
      <c r="F30" s="277">
        <v>5</v>
      </c>
      <c r="G30" s="277">
        <v>167</v>
      </c>
      <c r="H30" s="388">
        <v>1</v>
      </c>
      <c r="I30" s="388">
        <v>5</v>
      </c>
      <c r="J30" s="416">
        <v>167</v>
      </c>
    </row>
    <row r="31" spans="1:10" ht="12.95" customHeight="1" x14ac:dyDescent="0.2">
      <c r="A31" s="333">
        <v>45</v>
      </c>
      <c r="B31" s="43" t="s">
        <v>53</v>
      </c>
      <c r="C31" s="281">
        <v>1</v>
      </c>
      <c r="D31" s="277">
        <v>0</v>
      </c>
      <c r="E31" s="277">
        <v>0</v>
      </c>
      <c r="F31" s="277">
        <v>0</v>
      </c>
      <c r="G31" s="277">
        <v>0</v>
      </c>
      <c r="H31" s="388" t="s">
        <v>583</v>
      </c>
      <c r="I31" s="388" t="s">
        <v>583</v>
      </c>
      <c r="J31" s="416" t="s">
        <v>583</v>
      </c>
    </row>
    <row r="32" spans="1:10" ht="12.95" customHeight="1" x14ac:dyDescent="0.2">
      <c r="A32" s="333">
        <v>46</v>
      </c>
      <c r="B32" s="43" t="s">
        <v>54</v>
      </c>
      <c r="C32" s="281">
        <v>1</v>
      </c>
      <c r="D32" s="277">
        <v>1</v>
      </c>
      <c r="E32" s="277">
        <v>1</v>
      </c>
      <c r="F32" s="277">
        <v>7</v>
      </c>
      <c r="G32" s="277">
        <v>218</v>
      </c>
      <c r="H32" s="388">
        <v>1</v>
      </c>
      <c r="I32" s="388">
        <v>7</v>
      </c>
      <c r="J32" s="416">
        <v>218</v>
      </c>
    </row>
    <row r="33" spans="1:10" ht="12.95" customHeight="1" x14ac:dyDescent="0.2">
      <c r="A33" s="333">
        <v>47</v>
      </c>
      <c r="B33" s="43" t="s">
        <v>55</v>
      </c>
      <c r="C33" s="281">
        <v>1</v>
      </c>
      <c r="D33" s="277">
        <v>6</v>
      </c>
      <c r="E33" s="277">
        <v>10</v>
      </c>
      <c r="F33" s="277">
        <v>48</v>
      </c>
      <c r="G33" s="277">
        <v>1518</v>
      </c>
      <c r="H33" s="388">
        <v>1.6666666666666667</v>
      </c>
      <c r="I33" s="388">
        <v>4.8</v>
      </c>
      <c r="J33" s="416">
        <v>151.80000000000001</v>
      </c>
    </row>
    <row r="34" spans="1:10" ht="12.95" customHeight="1" x14ac:dyDescent="0.2">
      <c r="A34" s="333">
        <v>48</v>
      </c>
      <c r="B34" s="43" t="s">
        <v>56</v>
      </c>
      <c r="C34" s="281" t="s">
        <v>583</v>
      </c>
      <c r="D34" s="277" t="s">
        <v>583</v>
      </c>
      <c r="E34" s="277" t="s">
        <v>583</v>
      </c>
      <c r="F34" s="277" t="s">
        <v>583</v>
      </c>
      <c r="G34" s="277" t="s">
        <v>583</v>
      </c>
      <c r="H34" s="388" t="s">
        <v>583</v>
      </c>
      <c r="I34" s="388" t="s">
        <v>583</v>
      </c>
      <c r="J34" s="416" t="s">
        <v>583</v>
      </c>
    </row>
    <row r="35" spans="1:10" ht="12.95" customHeight="1" x14ac:dyDescent="0.2">
      <c r="A35" s="333">
        <v>51</v>
      </c>
      <c r="B35" s="43" t="s">
        <v>57</v>
      </c>
      <c r="C35" s="281">
        <v>0</v>
      </c>
      <c r="D35" s="277">
        <v>2</v>
      </c>
      <c r="E35" s="277">
        <v>7</v>
      </c>
      <c r="F35" s="277">
        <v>28</v>
      </c>
      <c r="G35" s="277">
        <v>791</v>
      </c>
      <c r="H35" s="388">
        <v>3.5</v>
      </c>
      <c r="I35" s="388">
        <v>4</v>
      </c>
      <c r="J35" s="416">
        <v>113</v>
      </c>
    </row>
    <row r="36" spans="1:10" ht="12.95" customHeight="1" x14ac:dyDescent="0.2">
      <c r="A36" s="333">
        <v>52</v>
      </c>
      <c r="B36" s="43" t="s">
        <v>128</v>
      </c>
      <c r="C36" s="281">
        <v>1</v>
      </c>
      <c r="D36" s="277">
        <v>2</v>
      </c>
      <c r="E36" s="277">
        <v>3</v>
      </c>
      <c r="F36" s="277">
        <v>18</v>
      </c>
      <c r="G36" s="277">
        <v>491</v>
      </c>
      <c r="H36" s="388">
        <v>1.5</v>
      </c>
      <c r="I36" s="388">
        <v>6</v>
      </c>
      <c r="J36" s="416">
        <v>163.66666666666666</v>
      </c>
    </row>
    <row r="37" spans="1:10" ht="12.95" customHeight="1" x14ac:dyDescent="0.2">
      <c r="A37" s="333">
        <v>53</v>
      </c>
      <c r="B37" s="43" t="s">
        <v>58</v>
      </c>
      <c r="C37" s="281">
        <v>0</v>
      </c>
      <c r="D37" s="277">
        <v>3</v>
      </c>
      <c r="E37" s="277">
        <v>4</v>
      </c>
      <c r="F37" s="277">
        <v>21</v>
      </c>
      <c r="G37" s="277">
        <v>584</v>
      </c>
      <c r="H37" s="388">
        <v>1.3333333333333333</v>
      </c>
      <c r="I37" s="388">
        <v>5.25</v>
      </c>
      <c r="J37" s="416">
        <v>146</v>
      </c>
    </row>
    <row r="38" spans="1:10" ht="12.95" customHeight="1" x14ac:dyDescent="0.2">
      <c r="A38" s="333">
        <v>54</v>
      </c>
      <c r="B38" s="43" t="s">
        <v>131</v>
      </c>
      <c r="C38" s="281">
        <v>0</v>
      </c>
      <c r="D38" s="277">
        <v>2</v>
      </c>
      <c r="E38" s="277">
        <v>2</v>
      </c>
      <c r="F38" s="277">
        <v>9</v>
      </c>
      <c r="G38" s="277">
        <v>283</v>
      </c>
      <c r="H38" s="388">
        <v>1</v>
      </c>
      <c r="I38" s="388">
        <v>4.5</v>
      </c>
      <c r="J38" s="416">
        <v>141.5</v>
      </c>
    </row>
    <row r="39" spans="1:10" ht="12.95" customHeight="1" x14ac:dyDescent="0.2">
      <c r="A39" s="333">
        <v>55</v>
      </c>
      <c r="B39" s="43" t="s">
        <v>159</v>
      </c>
      <c r="C39" s="281">
        <v>0</v>
      </c>
      <c r="D39" s="277">
        <v>13</v>
      </c>
      <c r="E39" s="277">
        <v>15</v>
      </c>
      <c r="F39" s="277">
        <v>77</v>
      </c>
      <c r="G39" s="277">
        <v>2391</v>
      </c>
      <c r="H39" s="388">
        <v>1.1538461538461537</v>
      </c>
      <c r="I39" s="388">
        <v>5.1333333333333337</v>
      </c>
      <c r="J39" s="416">
        <v>159.4</v>
      </c>
    </row>
    <row r="40" spans="1:10" ht="12.95" customHeight="1" x14ac:dyDescent="0.2">
      <c r="A40" s="333">
        <v>61</v>
      </c>
      <c r="B40" s="43" t="s">
        <v>62</v>
      </c>
      <c r="C40" s="281">
        <v>0</v>
      </c>
      <c r="D40" s="277">
        <v>6</v>
      </c>
      <c r="E40" s="277">
        <v>6</v>
      </c>
      <c r="F40" s="277">
        <v>30</v>
      </c>
      <c r="G40" s="277">
        <v>1079</v>
      </c>
      <c r="H40" s="388">
        <v>1</v>
      </c>
      <c r="I40" s="388">
        <v>5</v>
      </c>
      <c r="J40" s="416">
        <v>179.83333333333334</v>
      </c>
    </row>
    <row r="41" spans="1:10" ht="12.95" customHeight="1" x14ac:dyDescent="0.2">
      <c r="A41" s="333">
        <v>62</v>
      </c>
      <c r="B41" s="43" t="s">
        <v>63</v>
      </c>
      <c r="C41" s="281">
        <v>0</v>
      </c>
      <c r="D41" s="277">
        <v>6</v>
      </c>
      <c r="E41" s="277">
        <v>6</v>
      </c>
      <c r="F41" s="277">
        <v>28</v>
      </c>
      <c r="G41" s="277">
        <v>831</v>
      </c>
      <c r="H41" s="388">
        <v>1</v>
      </c>
      <c r="I41" s="388">
        <v>4.666666666666667</v>
      </c>
      <c r="J41" s="416">
        <v>138.5</v>
      </c>
    </row>
    <row r="42" spans="1:10" ht="12.95" customHeight="1" x14ac:dyDescent="0.2">
      <c r="A42" s="333">
        <v>63</v>
      </c>
      <c r="B42" s="43" t="s">
        <v>64</v>
      </c>
      <c r="C42" s="281">
        <v>1</v>
      </c>
      <c r="D42" s="277">
        <v>1</v>
      </c>
      <c r="E42" s="277">
        <v>1</v>
      </c>
      <c r="F42" s="277">
        <v>6</v>
      </c>
      <c r="G42" s="277">
        <v>200</v>
      </c>
      <c r="H42" s="388">
        <v>1</v>
      </c>
      <c r="I42" s="388">
        <v>6</v>
      </c>
      <c r="J42" s="416">
        <v>200</v>
      </c>
    </row>
    <row r="43" spans="1:10" ht="12.95" customHeight="1" x14ac:dyDescent="0.2">
      <c r="A43" s="333">
        <v>64</v>
      </c>
      <c r="B43" s="43" t="s">
        <v>65</v>
      </c>
      <c r="C43" s="281">
        <v>0</v>
      </c>
      <c r="D43" s="277">
        <v>1</v>
      </c>
      <c r="E43" s="277">
        <v>1</v>
      </c>
      <c r="F43" s="277">
        <v>8</v>
      </c>
      <c r="G43" s="277">
        <v>209</v>
      </c>
      <c r="H43" s="388">
        <v>1</v>
      </c>
      <c r="I43" s="388">
        <v>8</v>
      </c>
      <c r="J43" s="416">
        <v>209</v>
      </c>
    </row>
    <row r="44" spans="1:10" ht="12.95" customHeight="1" x14ac:dyDescent="0.2">
      <c r="A44" s="333">
        <v>65</v>
      </c>
      <c r="B44" s="43" t="s">
        <v>66</v>
      </c>
      <c r="C44" s="281">
        <v>0</v>
      </c>
      <c r="D44" s="277">
        <v>1</v>
      </c>
      <c r="E44" s="277">
        <v>1</v>
      </c>
      <c r="F44" s="277">
        <v>6</v>
      </c>
      <c r="G44" s="277">
        <v>234</v>
      </c>
      <c r="H44" s="388">
        <v>1</v>
      </c>
      <c r="I44" s="388">
        <v>6</v>
      </c>
      <c r="J44" s="416">
        <v>234</v>
      </c>
    </row>
    <row r="45" spans="1:10" ht="12.95" customHeight="1" x14ac:dyDescent="0.2">
      <c r="A45" s="333">
        <v>66</v>
      </c>
      <c r="B45" s="43" t="s">
        <v>67</v>
      </c>
      <c r="C45" s="281">
        <v>1</v>
      </c>
      <c r="D45" s="277">
        <v>3</v>
      </c>
      <c r="E45" s="277">
        <v>3</v>
      </c>
      <c r="F45" s="277">
        <v>14</v>
      </c>
      <c r="G45" s="277">
        <v>487</v>
      </c>
      <c r="H45" s="388">
        <v>1</v>
      </c>
      <c r="I45" s="388">
        <v>4.666666666666667</v>
      </c>
      <c r="J45" s="416">
        <v>162.33333333333334</v>
      </c>
    </row>
    <row r="46" spans="1:10" ht="12.95" customHeight="1" x14ac:dyDescent="0.2">
      <c r="A46" s="333">
        <v>71</v>
      </c>
      <c r="B46" s="43" t="s">
        <v>68</v>
      </c>
      <c r="C46" s="281" t="s">
        <v>583</v>
      </c>
      <c r="D46" s="277" t="s">
        <v>583</v>
      </c>
      <c r="E46" s="277" t="s">
        <v>583</v>
      </c>
      <c r="F46" s="277" t="s">
        <v>583</v>
      </c>
      <c r="G46" s="277" t="s">
        <v>583</v>
      </c>
      <c r="H46" s="388" t="s">
        <v>583</v>
      </c>
      <c r="I46" s="388" t="s">
        <v>583</v>
      </c>
      <c r="J46" s="416" t="s">
        <v>583</v>
      </c>
    </row>
    <row r="47" spans="1:10" ht="12.95" customHeight="1" x14ac:dyDescent="0.2">
      <c r="A47" s="333">
        <v>72</v>
      </c>
      <c r="B47" s="43" t="s">
        <v>69</v>
      </c>
      <c r="C47" s="281">
        <v>0</v>
      </c>
      <c r="D47" s="277">
        <v>1</v>
      </c>
      <c r="E47" s="277">
        <v>5</v>
      </c>
      <c r="F47" s="277">
        <v>15</v>
      </c>
      <c r="G47" s="277">
        <v>424</v>
      </c>
      <c r="H47" s="388">
        <v>5</v>
      </c>
      <c r="I47" s="388">
        <v>3</v>
      </c>
      <c r="J47" s="416">
        <v>84.8</v>
      </c>
    </row>
    <row r="48" spans="1:10" ht="12.95" customHeight="1" x14ac:dyDescent="0.2">
      <c r="A48" s="333">
        <v>81</v>
      </c>
      <c r="B48" s="43" t="s">
        <v>4</v>
      </c>
      <c r="C48" s="281">
        <v>0</v>
      </c>
      <c r="D48" s="277">
        <v>5</v>
      </c>
      <c r="E48" s="277">
        <v>12</v>
      </c>
      <c r="F48" s="277">
        <v>39</v>
      </c>
      <c r="G48" s="277">
        <v>1122</v>
      </c>
      <c r="H48" s="388">
        <v>2.4</v>
      </c>
      <c r="I48" s="388">
        <v>3.25</v>
      </c>
      <c r="J48" s="416">
        <v>93.5</v>
      </c>
    </row>
    <row r="49" spans="1:10" ht="12.95" customHeight="1" x14ac:dyDescent="0.2">
      <c r="A49" s="333">
        <v>82</v>
      </c>
      <c r="B49" s="43" t="s">
        <v>70</v>
      </c>
      <c r="C49" s="281">
        <v>0</v>
      </c>
      <c r="D49" s="277">
        <v>2</v>
      </c>
      <c r="E49" s="277">
        <v>6</v>
      </c>
      <c r="F49" s="277">
        <v>23</v>
      </c>
      <c r="G49" s="277">
        <v>717</v>
      </c>
      <c r="H49" s="388">
        <v>3</v>
      </c>
      <c r="I49" s="388">
        <v>3.8333333333333335</v>
      </c>
      <c r="J49" s="416">
        <v>119.5</v>
      </c>
    </row>
    <row r="50" spans="1:10" ht="12.95" customHeight="1" x14ac:dyDescent="0.2">
      <c r="A50" s="333">
        <v>83</v>
      </c>
      <c r="B50" s="43" t="s">
        <v>71</v>
      </c>
      <c r="C50" s="281">
        <v>0</v>
      </c>
      <c r="D50" s="277">
        <v>0</v>
      </c>
      <c r="E50" s="277">
        <v>4</v>
      </c>
      <c r="F50" s="277">
        <v>6</v>
      </c>
      <c r="G50" s="277">
        <v>228</v>
      </c>
      <c r="H50" s="388" t="s">
        <v>583</v>
      </c>
      <c r="I50" s="388">
        <v>1.5</v>
      </c>
      <c r="J50" s="416">
        <v>57</v>
      </c>
    </row>
    <row r="51" spans="1:10" ht="12.95" customHeight="1" x14ac:dyDescent="0.2">
      <c r="A51" s="333">
        <v>91</v>
      </c>
      <c r="B51" s="43" t="s">
        <v>72</v>
      </c>
      <c r="C51" s="281">
        <v>0</v>
      </c>
      <c r="D51" s="277">
        <v>4</v>
      </c>
      <c r="E51" s="277">
        <v>20</v>
      </c>
      <c r="F51" s="277">
        <v>74</v>
      </c>
      <c r="G51" s="277">
        <v>1687</v>
      </c>
      <c r="H51" s="388">
        <v>5</v>
      </c>
      <c r="I51" s="388">
        <v>3.7</v>
      </c>
      <c r="J51" s="416">
        <v>84.35</v>
      </c>
    </row>
    <row r="52" spans="1:10" ht="12.95" customHeight="1" x14ac:dyDescent="0.2">
      <c r="A52" s="333">
        <v>92</v>
      </c>
      <c r="B52" s="43" t="s">
        <v>73</v>
      </c>
      <c r="C52" s="281">
        <v>3</v>
      </c>
      <c r="D52" s="277">
        <v>0</v>
      </c>
      <c r="E52" s="277">
        <v>0</v>
      </c>
      <c r="F52" s="277">
        <v>0</v>
      </c>
      <c r="G52" s="277">
        <v>0</v>
      </c>
      <c r="H52" s="388" t="s">
        <v>583</v>
      </c>
      <c r="I52" s="388" t="s">
        <v>583</v>
      </c>
      <c r="J52" s="416" t="s">
        <v>583</v>
      </c>
    </row>
    <row r="53" spans="1:10" ht="12.95" customHeight="1" x14ac:dyDescent="0.2">
      <c r="A53" s="333">
        <v>93</v>
      </c>
      <c r="B53" s="43" t="s">
        <v>74</v>
      </c>
      <c r="C53" s="281">
        <v>0</v>
      </c>
      <c r="D53" s="277">
        <v>2</v>
      </c>
      <c r="E53" s="277">
        <v>4</v>
      </c>
      <c r="F53" s="277">
        <v>17</v>
      </c>
      <c r="G53" s="277">
        <v>491</v>
      </c>
      <c r="H53" s="388">
        <v>2</v>
      </c>
      <c r="I53" s="388">
        <v>4.25</v>
      </c>
      <c r="J53" s="416">
        <v>122.75</v>
      </c>
    </row>
    <row r="54" spans="1:10" ht="12.95" customHeight="1" x14ac:dyDescent="0.2">
      <c r="A54" s="333">
        <v>94</v>
      </c>
      <c r="B54" s="43" t="s">
        <v>75</v>
      </c>
      <c r="C54" s="281">
        <v>0</v>
      </c>
      <c r="D54" s="277">
        <v>4</v>
      </c>
      <c r="E54" s="277">
        <v>21</v>
      </c>
      <c r="F54" s="277">
        <v>58</v>
      </c>
      <c r="G54" s="277">
        <v>1658</v>
      </c>
      <c r="H54" s="388">
        <v>5.25</v>
      </c>
      <c r="I54" s="388">
        <v>2.7619047619047619</v>
      </c>
      <c r="J54" s="416">
        <v>78.952380952380949</v>
      </c>
    </row>
    <row r="55" spans="1:10" ht="12.95" customHeight="1" x14ac:dyDescent="0.2">
      <c r="A55" s="333">
        <v>101</v>
      </c>
      <c r="B55" s="43" t="s">
        <v>76</v>
      </c>
      <c r="C55" s="281">
        <v>-1</v>
      </c>
      <c r="D55" s="277">
        <v>8</v>
      </c>
      <c r="E55" s="277">
        <v>8</v>
      </c>
      <c r="F55" s="277">
        <v>47</v>
      </c>
      <c r="G55" s="277">
        <v>1269</v>
      </c>
      <c r="H55" s="388">
        <v>1</v>
      </c>
      <c r="I55" s="388">
        <v>5.875</v>
      </c>
      <c r="J55" s="416">
        <v>158.625</v>
      </c>
    </row>
    <row r="56" spans="1:10" ht="12.95" customHeight="1" x14ac:dyDescent="0.2">
      <c r="A56" s="333">
        <v>102</v>
      </c>
      <c r="B56" s="43" t="s">
        <v>77</v>
      </c>
      <c r="C56" s="281" t="s">
        <v>583</v>
      </c>
      <c r="D56" s="277" t="s">
        <v>583</v>
      </c>
      <c r="E56" s="277" t="s">
        <v>583</v>
      </c>
      <c r="F56" s="277" t="s">
        <v>583</v>
      </c>
      <c r="G56" s="277" t="s">
        <v>583</v>
      </c>
      <c r="H56" s="388" t="s">
        <v>583</v>
      </c>
      <c r="I56" s="388" t="s">
        <v>583</v>
      </c>
      <c r="J56" s="416" t="s">
        <v>583</v>
      </c>
    </row>
    <row r="57" spans="1:10" ht="12.95" customHeight="1" x14ac:dyDescent="0.2">
      <c r="A57" s="333">
        <v>103</v>
      </c>
      <c r="B57" s="43" t="s">
        <v>78</v>
      </c>
      <c r="C57" s="281">
        <v>0</v>
      </c>
      <c r="D57" s="277">
        <v>4</v>
      </c>
      <c r="E57" s="277">
        <v>4</v>
      </c>
      <c r="F57" s="277">
        <v>22</v>
      </c>
      <c r="G57" s="277">
        <v>531</v>
      </c>
      <c r="H57" s="388">
        <v>1</v>
      </c>
      <c r="I57" s="388">
        <v>5.5</v>
      </c>
      <c r="J57" s="416">
        <v>132.75</v>
      </c>
    </row>
    <row r="58" spans="1:10" ht="12.95" customHeight="1" x14ac:dyDescent="0.2">
      <c r="A58" s="333">
        <v>105</v>
      </c>
      <c r="B58" s="43" t="s">
        <v>79</v>
      </c>
      <c r="C58" s="281">
        <v>1</v>
      </c>
      <c r="D58" s="277">
        <v>1</v>
      </c>
      <c r="E58" s="277">
        <v>1</v>
      </c>
      <c r="F58" s="277">
        <v>6</v>
      </c>
      <c r="G58" s="277">
        <v>229</v>
      </c>
      <c r="H58" s="388">
        <v>1</v>
      </c>
      <c r="I58" s="388">
        <v>6</v>
      </c>
      <c r="J58" s="416">
        <v>229</v>
      </c>
    </row>
    <row r="59" spans="1:10" ht="12.95" customHeight="1" x14ac:dyDescent="0.2">
      <c r="A59" s="333">
        <v>106</v>
      </c>
      <c r="B59" s="43" t="s">
        <v>80</v>
      </c>
      <c r="C59" s="281">
        <v>0</v>
      </c>
      <c r="D59" s="277">
        <v>0</v>
      </c>
      <c r="E59" s="277">
        <v>0</v>
      </c>
      <c r="F59" s="277">
        <v>-2</v>
      </c>
      <c r="G59" s="277">
        <v>158</v>
      </c>
      <c r="H59" s="388" t="s">
        <v>583</v>
      </c>
      <c r="I59" s="388" t="s">
        <v>583</v>
      </c>
      <c r="J59" s="416" t="s">
        <v>583</v>
      </c>
    </row>
    <row r="60" spans="1:10" ht="12.95" customHeight="1" x14ac:dyDescent="0.2">
      <c r="A60" s="333">
        <v>107</v>
      </c>
      <c r="B60" s="43" t="s">
        <v>81</v>
      </c>
      <c r="C60" s="281">
        <v>0</v>
      </c>
      <c r="D60" s="277">
        <v>4</v>
      </c>
      <c r="E60" s="277">
        <v>10</v>
      </c>
      <c r="F60" s="277">
        <v>39</v>
      </c>
      <c r="G60" s="277">
        <v>1162</v>
      </c>
      <c r="H60" s="388">
        <v>2.5</v>
      </c>
      <c r="I60" s="388">
        <v>3.9</v>
      </c>
      <c r="J60" s="416">
        <v>116.2</v>
      </c>
    </row>
    <row r="61" spans="1:10" ht="12.95" customHeight="1" x14ac:dyDescent="0.2">
      <c r="A61" s="333">
        <v>108</v>
      </c>
      <c r="B61" s="43" t="s">
        <v>377</v>
      </c>
      <c r="C61" s="281">
        <v>1</v>
      </c>
      <c r="D61" s="277">
        <v>2</v>
      </c>
      <c r="E61" s="277">
        <v>10</v>
      </c>
      <c r="F61" s="277">
        <v>30</v>
      </c>
      <c r="G61" s="277">
        <v>820</v>
      </c>
      <c r="H61" s="388">
        <v>5</v>
      </c>
      <c r="I61" s="388">
        <v>3</v>
      </c>
      <c r="J61" s="416">
        <v>82</v>
      </c>
    </row>
    <row r="62" spans="1:10" ht="12.95" customHeight="1" x14ac:dyDescent="0.2">
      <c r="A62" s="333">
        <v>109</v>
      </c>
      <c r="B62" s="43" t="s">
        <v>141</v>
      </c>
      <c r="C62" s="281">
        <v>0</v>
      </c>
      <c r="D62" s="277">
        <v>0</v>
      </c>
      <c r="E62" s="277">
        <v>0</v>
      </c>
      <c r="F62" s="277">
        <v>1</v>
      </c>
      <c r="G62" s="277">
        <v>10</v>
      </c>
      <c r="H62" s="388" t="s">
        <v>583</v>
      </c>
      <c r="I62" s="388" t="s">
        <v>583</v>
      </c>
      <c r="J62" s="416" t="s">
        <v>583</v>
      </c>
    </row>
    <row r="63" spans="1:10" ht="12.95" customHeight="1" x14ac:dyDescent="0.2">
      <c r="A63" s="333">
        <v>111</v>
      </c>
      <c r="B63" s="43" t="s">
        <v>83</v>
      </c>
      <c r="C63" s="281">
        <v>0</v>
      </c>
      <c r="D63" s="277">
        <v>3</v>
      </c>
      <c r="E63" s="277">
        <v>4</v>
      </c>
      <c r="F63" s="277">
        <v>24</v>
      </c>
      <c r="G63" s="277">
        <v>860</v>
      </c>
      <c r="H63" s="388">
        <v>1.3333333333333333</v>
      </c>
      <c r="I63" s="388">
        <v>6</v>
      </c>
      <c r="J63" s="416">
        <v>215</v>
      </c>
    </row>
    <row r="64" spans="1:10" ht="12.95" customHeight="1" x14ac:dyDescent="0.2">
      <c r="A64" s="333">
        <v>112</v>
      </c>
      <c r="B64" s="43" t="s">
        <v>84</v>
      </c>
      <c r="C64" s="281">
        <v>1</v>
      </c>
      <c r="D64" s="277">
        <v>9</v>
      </c>
      <c r="E64" s="277">
        <v>41</v>
      </c>
      <c r="F64" s="277">
        <v>121</v>
      </c>
      <c r="G64" s="277">
        <v>3377</v>
      </c>
      <c r="H64" s="388">
        <v>4.5555555555555554</v>
      </c>
      <c r="I64" s="388">
        <v>2.9512195121951219</v>
      </c>
      <c r="J64" s="416">
        <v>82.365853658536579</v>
      </c>
    </row>
    <row r="65" spans="1:10" ht="12.95" customHeight="1" x14ac:dyDescent="0.2">
      <c r="A65" s="333">
        <v>113</v>
      </c>
      <c r="B65" s="43" t="s">
        <v>85</v>
      </c>
      <c r="C65" s="281">
        <v>0</v>
      </c>
      <c r="D65" s="277">
        <v>0</v>
      </c>
      <c r="E65" s="277">
        <v>0</v>
      </c>
      <c r="F65" s="277">
        <v>0</v>
      </c>
      <c r="G65" s="277">
        <v>0</v>
      </c>
      <c r="H65" s="388" t="s">
        <v>583</v>
      </c>
      <c r="I65" s="388" t="s">
        <v>583</v>
      </c>
      <c r="J65" s="416" t="s">
        <v>583</v>
      </c>
    </row>
    <row r="66" spans="1:10" ht="12.95" customHeight="1" x14ac:dyDescent="0.2">
      <c r="A66" s="333">
        <v>121</v>
      </c>
      <c r="B66" s="43" t="s">
        <v>59</v>
      </c>
      <c r="C66" s="281" t="s">
        <v>583</v>
      </c>
      <c r="D66" s="277" t="s">
        <v>583</v>
      </c>
      <c r="E66" s="277" t="s">
        <v>583</v>
      </c>
      <c r="F66" s="277" t="s">
        <v>583</v>
      </c>
      <c r="G66" s="277" t="s">
        <v>583</v>
      </c>
      <c r="H66" s="388" t="s">
        <v>583</v>
      </c>
      <c r="I66" s="388" t="s">
        <v>583</v>
      </c>
      <c r="J66" s="416" t="s">
        <v>583</v>
      </c>
    </row>
    <row r="67" spans="1:10" ht="12.95" customHeight="1" x14ac:dyDescent="0.2">
      <c r="A67" s="333">
        <v>122</v>
      </c>
      <c r="B67" s="43" t="s">
        <v>60</v>
      </c>
      <c r="C67" s="281">
        <v>0</v>
      </c>
      <c r="D67" s="277">
        <v>4</v>
      </c>
      <c r="E67" s="277">
        <v>6</v>
      </c>
      <c r="F67" s="277">
        <v>28</v>
      </c>
      <c r="G67" s="277">
        <v>909</v>
      </c>
      <c r="H67" s="388">
        <v>1.5</v>
      </c>
      <c r="I67" s="388">
        <v>4.666666666666667</v>
      </c>
      <c r="J67" s="416">
        <v>151.5</v>
      </c>
    </row>
    <row r="68" spans="1:10" ht="12.95" customHeight="1" x14ac:dyDescent="0.2">
      <c r="A68" s="333">
        <v>123</v>
      </c>
      <c r="B68" s="43" t="s">
        <v>61</v>
      </c>
      <c r="C68" s="281">
        <v>0</v>
      </c>
      <c r="D68" s="277">
        <v>6</v>
      </c>
      <c r="E68" s="277">
        <v>18</v>
      </c>
      <c r="F68" s="277">
        <v>59</v>
      </c>
      <c r="G68" s="277">
        <v>1783</v>
      </c>
      <c r="H68" s="388">
        <v>3</v>
      </c>
      <c r="I68" s="388">
        <v>3.2777777777777777</v>
      </c>
      <c r="J68" s="416">
        <v>99.055555555555557</v>
      </c>
    </row>
    <row r="69" spans="1:10" ht="12.95" customHeight="1" x14ac:dyDescent="0.2">
      <c r="A69" s="333"/>
      <c r="B69" s="43"/>
      <c r="C69" s="277"/>
      <c r="D69" s="277"/>
      <c r="E69" s="46"/>
      <c r="F69" s="46"/>
      <c r="G69" s="46"/>
      <c r="H69" s="388"/>
      <c r="I69" s="388"/>
      <c r="J69" s="416"/>
    </row>
    <row r="70" spans="1:10" ht="14.1" customHeight="1" x14ac:dyDescent="0.2">
      <c r="A70" s="407">
        <v>1</v>
      </c>
      <c r="B70" s="43" t="s">
        <v>1</v>
      </c>
      <c r="C70" s="281">
        <v>1</v>
      </c>
      <c r="D70" s="277">
        <v>10</v>
      </c>
      <c r="E70" s="277">
        <v>33</v>
      </c>
      <c r="F70" s="277">
        <v>85</v>
      </c>
      <c r="G70" s="277">
        <v>2758</v>
      </c>
      <c r="H70" s="388">
        <v>3.3</v>
      </c>
      <c r="I70" s="388">
        <v>2.5757575757575757</v>
      </c>
      <c r="J70" s="416">
        <v>83.575757575757578</v>
      </c>
    </row>
    <row r="71" spans="1:10" ht="14.1" customHeight="1" x14ac:dyDescent="0.2">
      <c r="A71" s="407">
        <v>2</v>
      </c>
      <c r="B71" s="394" t="s">
        <v>5</v>
      </c>
      <c r="C71" s="281">
        <v>1</v>
      </c>
      <c r="D71" s="277">
        <v>6</v>
      </c>
      <c r="E71" s="277">
        <v>103</v>
      </c>
      <c r="F71" s="277">
        <v>260</v>
      </c>
      <c r="G71" s="277">
        <v>7389</v>
      </c>
      <c r="H71" s="388">
        <v>17.166666666666668</v>
      </c>
      <c r="I71" s="388">
        <v>2.5242718446601944</v>
      </c>
      <c r="J71" s="416">
        <v>71.737864077669897</v>
      </c>
    </row>
    <row r="72" spans="1:10" ht="14.1" customHeight="1" x14ac:dyDescent="0.2">
      <c r="A72" s="407">
        <v>3</v>
      </c>
      <c r="B72" s="394" t="s">
        <v>9</v>
      </c>
      <c r="C72" s="281">
        <v>2</v>
      </c>
      <c r="D72" s="277">
        <v>18</v>
      </c>
      <c r="E72" s="277">
        <v>302</v>
      </c>
      <c r="F72" s="277">
        <v>425</v>
      </c>
      <c r="G72" s="277">
        <v>11210</v>
      </c>
      <c r="H72" s="388">
        <v>16.777777777777779</v>
      </c>
      <c r="I72" s="388">
        <v>1.4072847682119205</v>
      </c>
      <c r="J72" s="416">
        <v>37.119205298013242</v>
      </c>
    </row>
    <row r="73" spans="1:10" ht="14.1" customHeight="1" x14ac:dyDescent="0.2">
      <c r="A73" s="407">
        <v>4</v>
      </c>
      <c r="B73" s="394" t="s">
        <v>2</v>
      </c>
      <c r="C73" s="281">
        <v>3</v>
      </c>
      <c r="D73" s="277">
        <v>29</v>
      </c>
      <c r="E73" s="277">
        <v>102</v>
      </c>
      <c r="F73" s="277">
        <v>330</v>
      </c>
      <c r="G73" s="277">
        <v>9259</v>
      </c>
      <c r="H73" s="388">
        <v>3.5172413793103448</v>
      </c>
      <c r="I73" s="388">
        <v>3.2352941176470589</v>
      </c>
      <c r="J73" s="416">
        <v>90.774509803921575</v>
      </c>
    </row>
    <row r="74" spans="1:10" ht="14.1" customHeight="1" x14ac:dyDescent="0.2">
      <c r="A74" s="407">
        <v>5</v>
      </c>
      <c r="B74" s="394" t="s">
        <v>6</v>
      </c>
      <c r="C74" s="281">
        <v>1</v>
      </c>
      <c r="D74" s="277">
        <v>22</v>
      </c>
      <c r="E74" s="277">
        <v>31</v>
      </c>
      <c r="F74" s="277">
        <v>153</v>
      </c>
      <c r="G74" s="277">
        <v>4540</v>
      </c>
      <c r="H74" s="388">
        <v>1.4090909090909092</v>
      </c>
      <c r="I74" s="388">
        <v>4.935483870967742</v>
      </c>
      <c r="J74" s="416">
        <v>146.45161290322579</v>
      </c>
    </row>
    <row r="75" spans="1:10" ht="14.1" customHeight="1" x14ac:dyDescent="0.2">
      <c r="A75" s="407">
        <v>6</v>
      </c>
      <c r="B75" s="394" t="s">
        <v>10</v>
      </c>
      <c r="C75" s="281">
        <v>2</v>
      </c>
      <c r="D75" s="277">
        <v>18</v>
      </c>
      <c r="E75" s="277">
        <v>18</v>
      </c>
      <c r="F75" s="277">
        <v>92</v>
      </c>
      <c r="G75" s="277">
        <v>3040</v>
      </c>
      <c r="H75" s="388">
        <v>1</v>
      </c>
      <c r="I75" s="388">
        <v>5.1111111111111107</v>
      </c>
      <c r="J75" s="416">
        <v>168.88888888888889</v>
      </c>
    </row>
    <row r="76" spans="1:10" ht="14.1" customHeight="1" x14ac:dyDescent="0.2">
      <c r="A76" s="407">
        <v>7</v>
      </c>
      <c r="B76" s="394" t="s">
        <v>3</v>
      </c>
      <c r="C76" s="281">
        <v>0</v>
      </c>
      <c r="D76" s="277">
        <v>1</v>
      </c>
      <c r="E76" s="277">
        <v>5</v>
      </c>
      <c r="F76" s="277">
        <v>15</v>
      </c>
      <c r="G76" s="277">
        <v>424</v>
      </c>
      <c r="H76" s="388">
        <v>5</v>
      </c>
      <c r="I76" s="388">
        <v>3</v>
      </c>
      <c r="J76" s="416">
        <v>84.8</v>
      </c>
    </row>
    <row r="77" spans="1:10" ht="14.1" customHeight="1" x14ac:dyDescent="0.2">
      <c r="A77" s="407">
        <v>8</v>
      </c>
      <c r="B77" s="394" t="s">
        <v>4</v>
      </c>
      <c r="C77" s="281">
        <v>0</v>
      </c>
      <c r="D77" s="277">
        <v>7</v>
      </c>
      <c r="E77" s="277">
        <v>22</v>
      </c>
      <c r="F77" s="277">
        <v>68</v>
      </c>
      <c r="G77" s="277">
        <v>2067</v>
      </c>
      <c r="H77" s="388">
        <v>3.1428571428571428</v>
      </c>
      <c r="I77" s="388">
        <v>3.0909090909090908</v>
      </c>
      <c r="J77" s="416">
        <v>93.954545454545453</v>
      </c>
    </row>
    <row r="78" spans="1:10" ht="14.1" customHeight="1" x14ac:dyDescent="0.2">
      <c r="A78" s="407">
        <v>9</v>
      </c>
      <c r="B78" s="394" t="s">
        <v>7</v>
      </c>
      <c r="C78" s="281">
        <v>3</v>
      </c>
      <c r="D78" s="277">
        <v>10</v>
      </c>
      <c r="E78" s="277">
        <v>45</v>
      </c>
      <c r="F78" s="277">
        <v>149</v>
      </c>
      <c r="G78" s="277">
        <v>3836</v>
      </c>
      <c r="H78" s="388">
        <v>4.5</v>
      </c>
      <c r="I78" s="388">
        <v>3.3111111111111109</v>
      </c>
      <c r="J78" s="416">
        <v>85.24444444444444</v>
      </c>
    </row>
    <row r="79" spans="1:10" ht="14.1" customHeight="1" x14ac:dyDescent="0.2">
      <c r="A79" s="407">
        <v>10</v>
      </c>
      <c r="B79" s="394" t="s">
        <v>8</v>
      </c>
      <c r="C79" s="281">
        <v>1</v>
      </c>
      <c r="D79" s="277">
        <v>19</v>
      </c>
      <c r="E79" s="277">
        <v>33</v>
      </c>
      <c r="F79" s="277">
        <v>143</v>
      </c>
      <c r="G79" s="277">
        <v>4179</v>
      </c>
      <c r="H79" s="388">
        <v>1.736842105263158</v>
      </c>
      <c r="I79" s="388">
        <v>4.333333333333333</v>
      </c>
      <c r="J79" s="416">
        <v>126.63636363636364</v>
      </c>
    </row>
    <row r="80" spans="1:10" ht="14.1" customHeight="1" x14ac:dyDescent="0.2">
      <c r="A80" s="407">
        <v>11</v>
      </c>
      <c r="B80" s="394" t="s">
        <v>110</v>
      </c>
      <c r="C80" s="281">
        <v>1</v>
      </c>
      <c r="D80" s="277">
        <v>12</v>
      </c>
      <c r="E80" s="277">
        <v>45</v>
      </c>
      <c r="F80" s="277">
        <v>145</v>
      </c>
      <c r="G80" s="277">
        <v>4237</v>
      </c>
      <c r="H80" s="388">
        <v>3.75</v>
      </c>
      <c r="I80" s="388">
        <v>3.2222222222222223</v>
      </c>
      <c r="J80" s="416">
        <v>94.155555555555551</v>
      </c>
    </row>
    <row r="81" spans="1:10" ht="14.1" customHeight="1" x14ac:dyDescent="0.2">
      <c r="A81" s="407">
        <v>12</v>
      </c>
      <c r="B81" s="394" t="s">
        <v>158</v>
      </c>
      <c r="C81" s="281">
        <v>0</v>
      </c>
      <c r="D81" s="277">
        <v>10</v>
      </c>
      <c r="E81" s="277">
        <v>24</v>
      </c>
      <c r="F81" s="277">
        <v>87</v>
      </c>
      <c r="G81" s="277">
        <v>2692</v>
      </c>
      <c r="H81" s="388">
        <v>2.4</v>
      </c>
      <c r="I81" s="388">
        <v>3.625</v>
      </c>
      <c r="J81" s="416">
        <v>112.16666666666667</v>
      </c>
    </row>
    <row r="82" spans="1:10" ht="14.1" customHeight="1" x14ac:dyDescent="0.2">
      <c r="A82" s="407"/>
      <c r="B82" s="394"/>
      <c r="C82" s="46"/>
      <c r="D82" s="46"/>
      <c r="E82" s="46"/>
      <c r="F82" s="46"/>
      <c r="G82" s="46"/>
      <c r="H82" s="388"/>
      <c r="I82" s="388"/>
      <c r="J82" s="416"/>
    </row>
    <row r="83" spans="1:10" ht="14.1" customHeight="1" x14ac:dyDescent="0.25">
      <c r="A83" s="333"/>
      <c r="B83" s="425" t="s">
        <v>18</v>
      </c>
      <c r="C83" s="107">
        <v>15</v>
      </c>
      <c r="D83" s="52">
        <v>162</v>
      </c>
      <c r="E83" s="52">
        <v>763</v>
      </c>
      <c r="F83" s="52">
        <v>1952</v>
      </c>
      <c r="G83" s="52">
        <v>55631</v>
      </c>
      <c r="H83" s="388">
        <v>4.7098765432098766</v>
      </c>
      <c r="I83" s="388">
        <v>2.5583224115334207</v>
      </c>
      <c r="J83" s="416">
        <v>72.910878112712979</v>
      </c>
    </row>
    <row r="84" spans="1:10" ht="13.15" customHeight="1" x14ac:dyDescent="0.25">
      <c r="A84" s="333"/>
      <c r="B84" s="425"/>
      <c r="C84" s="422"/>
      <c r="D84" s="422"/>
      <c r="E84" s="424"/>
      <c r="F84" s="424"/>
      <c r="G84" s="424"/>
      <c r="H84" s="391"/>
      <c r="I84" s="391"/>
      <c r="J84" s="390"/>
    </row>
    <row r="85" spans="1:10" ht="10.15" customHeight="1" x14ac:dyDescent="0.2">
      <c r="A85" s="426" t="s">
        <v>86</v>
      </c>
      <c r="B85" s="427"/>
      <c r="C85" s="397" t="s">
        <v>87</v>
      </c>
      <c r="D85" s="397"/>
      <c r="E85" s="397"/>
      <c r="F85" s="397"/>
      <c r="G85" s="397"/>
      <c r="H85" s="399"/>
      <c r="I85" s="399"/>
      <c r="J85" s="399"/>
    </row>
    <row r="86" spans="1:10" ht="10.15" customHeight="1" x14ac:dyDescent="0.2">
      <c r="A86" s="426" t="s">
        <v>305</v>
      </c>
      <c r="B86" s="428"/>
      <c r="C86" s="428"/>
      <c r="D86" s="428"/>
      <c r="E86" s="428"/>
      <c r="F86" s="428"/>
      <c r="G86" s="428"/>
      <c r="H86" s="399"/>
      <c r="I86" s="399"/>
      <c r="J86" s="399"/>
    </row>
    <row r="87" spans="1:10" ht="10.15" customHeight="1" x14ac:dyDescent="0.2">
      <c r="A87" s="426" t="s">
        <v>304</v>
      </c>
      <c r="B87" s="428"/>
      <c r="C87" s="428"/>
      <c r="D87" s="428"/>
      <c r="E87" s="428"/>
      <c r="F87" s="428"/>
      <c r="G87" s="428"/>
      <c r="H87" s="399"/>
      <c r="I87" s="399"/>
      <c r="J87" s="399"/>
    </row>
    <row r="88" spans="1:10" ht="10.15" customHeight="1" x14ac:dyDescent="0.2">
      <c r="A88" s="426" t="s">
        <v>105</v>
      </c>
      <c r="B88" s="428"/>
      <c r="C88" s="428"/>
      <c r="D88" s="428"/>
      <c r="E88" s="428"/>
      <c r="F88" s="428"/>
      <c r="G88" s="428"/>
      <c r="H88" s="399"/>
      <c r="I88" s="399"/>
      <c r="J88" s="399"/>
    </row>
    <row r="89" spans="1:10" x14ac:dyDescent="0.2">
      <c r="A89" s="401"/>
      <c r="B89" s="402"/>
      <c r="C89" s="402"/>
      <c r="D89" s="402"/>
      <c r="E89" s="402"/>
      <c r="F89" s="402"/>
      <c r="G89" s="402"/>
      <c r="H89" s="402"/>
      <c r="I89" s="402"/>
      <c r="J89" s="402"/>
    </row>
    <row r="90" spans="1:10" x14ac:dyDescent="0.2">
      <c r="A90" s="435" t="s">
        <v>341</v>
      </c>
      <c r="B90" s="500"/>
      <c r="C90" s="500"/>
      <c r="D90" s="500"/>
      <c r="E90" s="500"/>
      <c r="F90" s="500"/>
      <c r="G90" s="500"/>
      <c r="H90" s="501"/>
      <c r="I90" s="501"/>
      <c r="J90" s="48" t="s">
        <v>281</v>
      </c>
    </row>
    <row r="91" spans="1:10" x14ac:dyDescent="0.2">
      <c r="A91" s="327"/>
      <c r="B91" s="399"/>
      <c r="C91" s="399"/>
      <c r="D91" s="399"/>
      <c r="E91" s="399"/>
      <c r="F91" s="399"/>
      <c r="G91" s="399"/>
      <c r="H91" s="399"/>
      <c r="I91" s="399"/>
      <c r="J91" s="399"/>
    </row>
    <row r="92" spans="1:10" x14ac:dyDescent="0.2">
      <c r="A92" s="397"/>
      <c r="B92" s="399"/>
      <c r="C92" s="399"/>
      <c r="D92" s="399"/>
      <c r="E92" s="399"/>
      <c r="F92" s="399"/>
      <c r="G92" s="399"/>
      <c r="H92" s="399"/>
      <c r="I92" s="399"/>
      <c r="J92" s="399"/>
    </row>
    <row r="93" spans="1:10" x14ac:dyDescent="0.2">
      <c r="A93" s="327"/>
      <c r="B93" s="327"/>
      <c r="C93" s="327"/>
      <c r="D93" s="327"/>
      <c r="E93" s="327"/>
      <c r="F93" s="327"/>
      <c r="G93" s="327"/>
      <c r="H93" s="327"/>
      <c r="I93" s="327"/>
      <c r="J93" s="327"/>
    </row>
    <row r="94" spans="1:10" x14ac:dyDescent="0.2">
      <c r="A94" s="570"/>
      <c r="B94" s="327"/>
      <c r="C94" s="327"/>
      <c r="D94" s="327"/>
      <c r="E94" s="327"/>
      <c r="F94" s="327"/>
      <c r="G94" s="327"/>
      <c r="H94" s="327"/>
      <c r="I94" s="327"/>
      <c r="J94" s="327"/>
    </row>
    <row r="95" spans="1:10" x14ac:dyDescent="0.2">
      <c r="A95" s="570"/>
      <c r="B95" s="327"/>
      <c r="C95" s="327"/>
      <c r="D95" s="327"/>
      <c r="E95" s="327"/>
      <c r="F95" s="327"/>
      <c r="G95" s="327"/>
      <c r="H95" s="327"/>
      <c r="I95" s="327"/>
      <c r="J95" s="327"/>
    </row>
    <row r="96" spans="1:10" x14ac:dyDescent="0.2">
      <c r="A96" s="570"/>
      <c r="B96" s="327"/>
      <c r="C96" s="327"/>
      <c r="D96" s="327"/>
      <c r="E96" s="327"/>
      <c r="F96" s="327"/>
      <c r="G96" s="327"/>
      <c r="H96" s="327"/>
      <c r="I96" s="327"/>
      <c r="J96" s="327"/>
    </row>
    <row r="97" spans="1:10" x14ac:dyDescent="0.2">
      <c r="A97" s="570"/>
      <c r="B97" s="327"/>
      <c r="C97" s="327"/>
      <c r="D97" s="327"/>
      <c r="E97" s="327"/>
      <c r="F97" s="327"/>
      <c r="G97" s="327"/>
      <c r="H97" s="327"/>
      <c r="I97" s="327"/>
      <c r="J97" s="327"/>
    </row>
    <row r="98" spans="1:10" x14ac:dyDescent="0.2">
      <c r="A98" s="570"/>
      <c r="B98" s="327"/>
      <c r="C98" s="327"/>
      <c r="D98" s="327"/>
      <c r="E98" s="327"/>
      <c r="F98" s="327"/>
      <c r="G98" s="327"/>
      <c r="H98" s="327"/>
      <c r="I98" s="327"/>
      <c r="J98" s="327"/>
    </row>
    <row r="99" spans="1:10" x14ac:dyDescent="0.2">
      <c r="A99" s="570"/>
      <c r="B99" s="327"/>
      <c r="C99" s="327"/>
      <c r="D99" s="327"/>
      <c r="E99" s="327"/>
      <c r="F99" s="327"/>
      <c r="G99" s="327"/>
      <c r="H99" s="327"/>
      <c r="I99" s="327"/>
      <c r="J99" s="327"/>
    </row>
    <row r="100" spans="1:10" x14ac:dyDescent="0.2">
      <c r="A100" s="327"/>
      <c r="B100" s="327"/>
      <c r="C100" s="327"/>
      <c r="D100" s="327"/>
      <c r="E100" s="327"/>
      <c r="F100" s="327"/>
      <c r="G100" s="327"/>
      <c r="H100" s="327"/>
      <c r="I100" s="327"/>
      <c r="J100" s="327"/>
    </row>
    <row r="101" spans="1:10" x14ac:dyDescent="0.2">
      <c r="A101" s="327"/>
      <c r="B101" s="327"/>
      <c r="C101" s="327"/>
      <c r="D101" s="327"/>
      <c r="E101" s="327"/>
      <c r="F101" s="327"/>
      <c r="G101" s="327"/>
      <c r="H101" s="327"/>
      <c r="I101" s="327"/>
      <c r="J101" s="327"/>
    </row>
    <row r="102" spans="1:10" x14ac:dyDescent="0.2">
      <c r="A102" s="327"/>
      <c r="B102" s="327"/>
      <c r="C102" s="327"/>
      <c r="D102" s="327"/>
      <c r="E102" s="327"/>
      <c r="F102" s="327"/>
      <c r="G102" s="327"/>
      <c r="H102" s="327"/>
      <c r="I102" s="327"/>
      <c r="J102" s="327"/>
    </row>
    <row r="103" spans="1:10" x14ac:dyDescent="0.2">
      <c r="A103" s="327"/>
      <c r="B103" s="327"/>
      <c r="C103" s="327"/>
      <c r="D103" s="327"/>
      <c r="E103" s="327"/>
      <c r="F103" s="327"/>
      <c r="G103" s="327"/>
      <c r="H103" s="327"/>
      <c r="I103" s="327"/>
      <c r="J103" s="327"/>
    </row>
    <row r="104" spans="1:10" x14ac:dyDescent="0.2">
      <c r="A104" s="327"/>
      <c r="B104" s="327"/>
      <c r="C104" s="327"/>
      <c r="D104" s="327"/>
      <c r="E104" s="327"/>
      <c r="F104" s="327"/>
      <c r="G104" s="327"/>
      <c r="H104" s="327"/>
      <c r="I104" s="327"/>
      <c r="J104" s="327"/>
    </row>
    <row r="105" spans="1:10" x14ac:dyDescent="0.2">
      <c r="A105" s="327"/>
      <c r="B105" s="327"/>
      <c r="C105" s="327"/>
      <c r="D105" s="327"/>
      <c r="E105" s="327"/>
      <c r="F105" s="327"/>
      <c r="G105" s="327"/>
      <c r="H105" s="327"/>
      <c r="I105" s="327"/>
      <c r="J105" s="327"/>
    </row>
    <row r="106" spans="1:10" x14ac:dyDescent="0.2">
      <c r="A106" s="327"/>
      <c r="B106" s="327"/>
      <c r="C106" s="327"/>
      <c r="D106" s="327"/>
      <c r="E106" s="327"/>
      <c r="F106" s="327"/>
      <c r="G106" s="327"/>
      <c r="H106" s="327"/>
      <c r="I106" s="327"/>
      <c r="J106" s="327"/>
    </row>
    <row r="107" spans="1:10" x14ac:dyDescent="0.2">
      <c r="A107" s="327"/>
      <c r="B107" s="327"/>
      <c r="C107" s="327"/>
      <c r="D107" s="327"/>
      <c r="E107" s="327"/>
      <c r="F107" s="327"/>
      <c r="G107" s="327"/>
      <c r="H107" s="327"/>
      <c r="I107" s="327"/>
      <c r="J107" s="327"/>
    </row>
    <row r="108" spans="1:10" x14ac:dyDescent="0.2">
      <c r="A108" s="327"/>
      <c r="B108" s="327"/>
      <c r="C108" s="327"/>
      <c r="D108" s="327"/>
      <c r="E108" s="327"/>
      <c r="F108" s="327"/>
      <c r="G108" s="327"/>
      <c r="H108" s="327"/>
      <c r="I108" s="327"/>
      <c r="J108" s="327"/>
    </row>
    <row r="109" spans="1:10" x14ac:dyDescent="0.2">
      <c r="A109" s="327"/>
      <c r="B109" s="327"/>
      <c r="C109" s="327"/>
      <c r="D109" s="327"/>
      <c r="E109" s="327"/>
      <c r="F109" s="327"/>
      <c r="G109" s="327"/>
      <c r="H109" s="327"/>
      <c r="I109" s="327"/>
      <c r="J109" s="327"/>
    </row>
    <row r="111" spans="1:10" x14ac:dyDescent="0.2">
      <c r="A111" s="327"/>
      <c r="B111" s="327"/>
      <c r="C111" s="327"/>
      <c r="D111" s="327"/>
      <c r="E111" s="327"/>
      <c r="F111" s="327"/>
      <c r="G111" s="327"/>
      <c r="H111" s="327"/>
      <c r="I111" s="327"/>
      <c r="J111" s="327"/>
    </row>
    <row r="119" spans="1:10" x14ac:dyDescent="0.2">
      <c r="A119" s="435" t="s">
        <v>341</v>
      </c>
      <c r="B119" s="327"/>
      <c r="C119" s="327"/>
      <c r="D119" s="327"/>
      <c r="E119" s="327"/>
      <c r="F119" s="327"/>
      <c r="G119" s="327"/>
      <c r="H119" s="327"/>
      <c r="I119" s="327"/>
      <c r="J119" s="48" t="s">
        <v>311</v>
      </c>
    </row>
  </sheetData>
  <phoneticPr fontId="16" type="noConversion"/>
  <hyperlinks>
    <hyperlink ref="J2" location="INHALT!A1" display="INHALT!A1" xr:uid="{4CE4A989-B800-4682-B28B-5CCE9E0DA05C}"/>
  </hyperlinks>
  <printOptions horizontalCentered="1"/>
  <pageMargins left="0.59055118110236227" right="0.39370078740157483" top="0.59055118110236227" bottom="0.59055118110236227" header="0.23622047244094491" footer="0.19685039370078741"/>
  <pageSetup paperSize="9" scale="90" firstPageNumber="74" orientation="portrait" r:id="rId1"/>
  <headerFooter alignWithMargins="0">
    <oddFooter>&amp;CSeite &amp;P</oddFooter>
  </headerFooter>
  <rowBreaks count="1" manualBreakCount="1">
    <brk id="62" max="16383" man="1"/>
  </rowBreaks>
  <drawing r:id="rId2"/>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rgb="FF0070C0"/>
  </sheetPr>
  <dimension ref="A1:N122"/>
  <sheetViews>
    <sheetView tabSelected="1" zoomScaleNormal="100" zoomScaleSheetLayoutView="70" workbookViewId="0">
      <pane xSplit="2" ySplit="5" topLeftCell="C78" activePane="bottomRight" state="frozen"/>
      <selection activeCell="E65" sqref="E65"/>
      <selection pane="topRight" activeCell="E65" sqref="E65"/>
      <selection pane="bottomLeft" activeCell="E65" sqref="E65"/>
      <selection pane="bottomRight" activeCell="E65" sqref="E65"/>
    </sheetView>
  </sheetViews>
  <sheetFormatPr baseColWidth="10" defaultRowHeight="12.75" x14ac:dyDescent="0.2"/>
  <cols>
    <col min="1" max="1" width="5.7109375" customWidth="1"/>
    <col min="2" max="2" width="20.5703125" style="11" customWidth="1"/>
    <col min="3" max="12" width="6.7109375" customWidth="1"/>
    <col min="13" max="13" width="5.7109375" customWidth="1"/>
  </cols>
  <sheetData>
    <row r="1" spans="1:14" x14ac:dyDescent="0.2">
      <c r="A1" s="815">
        <v>2024</v>
      </c>
      <c r="B1" s="418"/>
      <c r="C1" s="36"/>
      <c r="D1" s="36"/>
      <c r="E1" s="36"/>
      <c r="F1" s="36"/>
      <c r="G1" s="36"/>
      <c r="H1" s="36"/>
      <c r="I1" s="36"/>
      <c r="J1" s="36"/>
      <c r="K1" s="36"/>
      <c r="L1" s="36"/>
      <c r="M1" s="820" t="s">
        <v>429</v>
      </c>
      <c r="N1" s="36"/>
    </row>
    <row r="2" spans="1:14" ht="15.75" x14ac:dyDescent="0.25">
      <c r="A2" s="37" t="s">
        <v>413</v>
      </c>
      <c r="B2" s="418"/>
      <c r="C2" s="36"/>
      <c r="D2" s="36"/>
      <c r="E2" s="36"/>
      <c r="F2" s="36"/>
      <c r="G2" s="36"/>
      <c r="H2" s="36"/>
      <c r="I2" s="36"/>
      <c r="J2" s="36"/>
      <c r="K2" s="36"/>
      <c r="L2" s="36"/>
      <c r="M2" s="36"/>
      <c r="N2" s="36"/>
    </row>
    <row r="3" spans="1:14" ht="15.75" x14ac:dyDescent="0.25">
      <c r="A3" s="37"/>
      <c r="B3" s="418"/>
      <c r="C3" s="36"/>
      <c r="D3" s="36"/>
      <c r="E3" s="36"/>
      <c r="F3" s="36"/>
      <c r="G3" s="36"/>
      <c r="H3" s="36"/>
      <c r="I3" s="36"/>
      <c r="J3" s="36"/>
      <c r="K3" s="36"/>
      <c r="L3" s="36"/>
      <c r="M3" s="36"/>
      <c r="N3" s="36"/>
    </row>
    <row r="4" spans="1:14" ht="30" x14ac:dyDescent="0.2">
      <c r="A4" s="144" t="s">
        <v>97</v>
      </c>
      <c r="B4" s="140" t="s">
        <v>98</v>
      </c>
      <c r="C4" s="460">
        <v>2011</v>
      </c>
      <c r="D4" s="460">
        <v>2016</v>
      </c>
      <c r="E4" s="460">
        <v>2017</v>
      </c>
      <c r="F4" s="461">
        <v>2018</v>
      </c>
      <c r="G4" s="460">
        <v>2019</v>
      </c>
      <c r="H4" s="461">
        <v>2020</v>
      </c>
      <c r="I4" s="460">
        <v>2021</v>
      </c>
      <c r="J4" s="460">
        <v>2022</v>
      </c>
      <c r="K4" s="460">
        <v>2023</v>
      </c>
      <c r="L4" s="460">
        <v>2024</v>
      </c>
      <c r="M4" s="462" t="s">
        <v>97</v>
      </c>
      <c r="N4" s="36"/>
    </row>
    <row r="5" spans="1:14" x14ac:dyDescent="0.2">
      <c r="A5" s="420"/>
      <c r="B5" s="438"/>
      <c r="C5" s="82" t="s">
        <v>207</v>
      </c>
      <c r="D5" s="82" t="s">
        <v>207</v>
      </c>
      <c r="E5" s="82" t="s">
        <v>207</v>
      </c>
      <c r="F5" s="125" t="s">
        <v>207</v>
      </c>
      <c r="G5" s="82" t="s">
        <v>207</v>
      </c>
      <c r="H5" s="125" t="s">
        <v>207</v>
      </c>
      <c r="I5" s="82" t="s">
        <v>207</v>
      </c>
      <c r="J5" s="82" t="s">
        <v>207</v>
      </c>
      <c r="K5" s="82" t="s">
        <v>207</v>
      </c>
      <c r="L5" s="82" t="s">
        <v>207</v>
      </c>
      <c r="M5" s="442"/>
      <c r="N5" s="36"/>
    </row>
    <row r="6" spans="1:14" ht="5.0999999999999996" customHeight="1" x14ac:dyDescent="0.2">
      <c r="A6" s="41"/>
      <c r="B6" s="41"/>
      <c r="C6" s="61"/>
      <c r="D6" s="61"/>
      <c r="E6" s="61"/>
      <c r="F6" s="61"/>
      <c r="G6" s="61"/>
      <c r="H6" s="61"/>
      <c r="I6" s="61"/>
      <c r="J6" s="61"/>
      <c r="K6" s="61"/>
      <c r="L6" s="61"/>
      <c r="M6" s="41"/>
      <c r="N6" s="36"/>
    </row>
    <row r="7" spans="1:14" ht="12.95" customHeight="1" x14ac:dyDescent="0.2">
      <c r="A7" s="333">
        <v>10</v>
      </c>
      <c r="B7" s="626" t="s">
        <v>35</v>
      </c>
      <c r="C7" s="277" t="s">
        <v>583</v>
      </c>
      <c r="D7" s="277">
        <v>4</v>
      </c>
      <c r="E7" s="277" t="s">
        <v>583</v>
      </c>
      <c r="F7" s="277" t="s">
        <v>583</v>
      </c>
      <c r="G7" s="277" t="s">
        <v>583</v>
      </c>
      <c r="H7" s="277" t="s">
        <v>583</v>
      </c>
      <c r="I7" s="277" t="s">
        <v>583</v>
      </c>
      <c r="J7" s="277" t="s">
        <v>583</v>
      </c>
      <c r="K7" s="277" t="s">
        <v>583</v>
      </c>
      <c r="L7" s="277" t="s">
        <v>583</v>
      </c>
      <c r="M7" s="411">
        <v>10</v>
      </c>
      <c r="N7" s="36"/>
    </row>
    <row r="8" spans="1:14" ht="12.95" customHeight="1" x14ac:dyDescent="0.2">
      <c r="A8" s="333">
        <v>11</v>
      </c>
      <c r="B8" s="626" t="s">
        <v>36</v>
      </c>
      <c r="C8" s="277">
        <v>58</v>
      </c>
      <c r="D8" s="277">
        <v>58</v>
      </c>
      <c r="E8" s="277">
        <v>2</v>
      </c>
      <c r="F8" s="277">
        <v>16</v>
      </c>
      <c r="G8" s="277">
        <v>7</v>
      </c>
      <c r="H8" s="277">
        <v>0</v>
      </c>
      <c r="I8" s="277">
        <v>7</v>
      </c>
      <c r="J8" s="277">
        <v>122</v>
      </c>
      <c r="K8" s="277">
        <v>2</v>
      </c>
      <c r="L8" s="277">
        <v>1</v>
      </c>
      <c r="M8" s="411">
        <v>11</v>
      </c>
      <c r="N8" s="36"/>
    </row>
    <row r="9" spans="1:14" ht="12.95" customHeight="1" x14ac:dyDescent="0.2">
      <c r="A9" s="333">
        <v>12</v>
      </c>
      <c r="B9" s="626" t="s">
        <v>88</v>
      </c>
      <c r="C9" s="277">
        <v>2</v>
      </c>
      <c r="D9" s="277">
        <v>105</v>
      </c>
      <c r="E9" s="277">
        <v>189</v>
      </c>
      <c r="F9" s="277">
        <v>7</v>
      </c>
      <c r="G9" s="277">
        <v>22</v>
      </c>
      <c r="H9" s="277">
        <v>3</v>
      </c>
      <c r="I9" s="277" t="s">
        <v>583</v>
      </c>
      <c r="J9" s="277">
        <v>2</v>
      </c>
      <c r="K9" s="277" t="s">
        <v>583</v>
      </c>
      <c r="L9" s="277">
        <v>2</v>
      </c>
      <c r="M9" s="411">
        <v>12</v>
      </c>
      <c r="N9" s="36"/>
    </row>
    <row r="10" spans="1:14" ht="12.95" customHeight="1" x14ac:dyDescent="0.2">
      <c r="A10" s="333">
        <v>13</v>
      </c>
      <c r="B10" s="626" t="s">
        <v>37</v>
      </c>
      <c r="C10" s="277">
        <v>-3</v>
      </c>
      <c r="D10" s="277">
        <v>52</v>
      </c>
      <c r="E10" s="277" t="s">
        <v>583</v>
      </c>
      <c r="F10" s="277">
        <v>16</v>
      </c>
      <c r="G10" s="277">
        <v>0</v>
      </c>
      <c r="H10" s="277">
        <v>5</v>
      </c>
      <c r="I10" s="277" t="s">
        <v>583</v>
      </c>
      <c r="J10" s="277" t="s">
        <v>583</v>
      </c>
      <c r="K10" s="277">
        <v>0</v>
      </c>
      <c r="L10" s="277" t="s">
        <v>583</v>
      </c>
      <c r="M10" s="411">
        <v>13</v>
      </c>
      <c r="N10" s="36"/>
    </row>
    <row r="11" spans="1:14" ht="12.95" customHeight="1" x14ac:dyDescent="0.2">
      <c r="A11" s="333">
        <v>14</v>
      </c>
      <c r="B11" s="626" t="s">
        <v>38</v>
      </c>
      <c r="C11" s="277">
        <v>31</v>
      </c>
      <c r="D11" s="277">
        <v>26</v>
      </c>
      <c r="E11" s="277">
        <v>10</v>
      </c>
      <c r="F11" s="277">
        <v>1</v>
      </c>
      <c r="G11" s="277">
        <v>0</v>
      </c>
      <c r="H11" s="277">
        <v>99</v>
      </c>
      <c r="I11" s="277">
        <v>0</v>
      </c>
      <c r="J11" s="277">
        <v>21</v>
      </c>
      <c r="K11" s="277" t="s">
        <v>583</v>
      </c>
      <c r="L11" s="277">
        <v>16</v>
      </c>
      <c r="M11" s="411">
        <v>14</v>
      </c>
      <c r="N11" s="36"/>
    </row>
    <row r="12" spans="1:14" ht="12.95" customHeight="1" x14ac:dyDescent="0.2">
      <c r="A12" s="333">
        <v>15</v>
      </c>
      <c r="B12" s="626" t="s">
        <v>39</v>
      </c>
      <c r="C12" s="277">
        <v>8</v>
      </c>
      <c r="D12" s="277">
        <v>4</v>
      </c>
      <c r="E12" s="277" t="s">
        <v>583</v>
      </c>
      <c r="F12" s="277">
        <v>7</v>
      </c>
      <c r="G12" s="277">
        <v>6</v>
      </c>
      <c r="H12" s="277">
        <v>2</v>
      </c>
      <c r="I12" s="277">
        <v>12</v>
      </c>
      <c r="J12" s="277">
        <v>21</v>
      </c>
      <c r="K12" s="277">
        <v>13</v>
      </c>
      <c r="L12" s="277">
        <v>5</v>
      </c>
      <c r="M12" s="411">
        <v>15</v>
      </c>
      <c r="N12" s="36"/>
    </row>
    <row r="13" spans="1:14" ht="12.95" customHeight="1" x14ac:dyDescent="0.2">
      <c r="A13" s="333">
        <v>16</v>
      </c>
      <c r="B13" s="626" t="s">
        <v>96</v>
      </c>
      <c r="C13" s="277">
        <v>14</v>
      </c>
      <c r="D13" s="277">
        <v>36</v>
      </c>
      <c r="E13" s="277">
        <v>64</v>
      </c>
      <c r="F13" s="277">
        <v>23</v>
      </c>
      <c r="G13" s="277">
        <v>11</v>
      </c>
      <c r="H13" s="277">
        <v>7</v>
      </c>
      <c r="I13" s="277">
        <v>22</v>
      </c>
      <c r="J13" s="277">
        <v>35</v>
      </c>
      <c r="K13" s="277">
        <v>14</v>
      </c>
      <c r="L13" s="277">
        <v>9</v>
      </c>
      <c r="M13" s="411">
        <v>16</v>
      </c>
      <c r="N13" s="36"/>
    </row>
    <row r="14" spans="1:14" ht="12.95" customHeight="1" x14ac:dyDescent="0.2">
      <c r="A14" s="333">
        <v>17</v>
      </c>
      <c r="B14" s="626" t="s">
        <v>40</v>
      </c>
      <c r="C14" s="277">
        <v>10</v>
      </c>
      <c r="D14" s="277">
        <v>15</v>
      </c>
      <c r="E14" s="277">
        <v>32</v>
      </c>
      <c r="F14" s="277">
        <v>3</v>
      </c>
      <c r="G14" s="277">
        <v>6</v>
      </c>
      <c r="H14" s="277">
        <v>0</v>
      </c>
      <c r="I14" s="277">
        <v>-1</v>
      </c>
      <c r="J14" s="277" t="s">
        <v>583</v>
      </c>
      <c r="K14" s="277">
        <v>0</v>
      </c>
      <c r="L14" s="277" t="s">
        <v>583</v>
      </c>
      <c r="M14" s="411">
        <v>17</v>
      </c>
      <c r="N14" s="36"/>
    </row>
    <row r="15" spans="1:14" ht="12.95" customHeight="1" x14ac:dyDescent="0.2">
      <c r="A15" s="333">
        <v>21</v>
      </c>
      <c r="B15" s="626" t="s">
        <v>41</v>
      </c>
      <c r="C15" s="277">
        <v>2</v>
      </c>
      <c r="D15" s="277" t="s">
        <v>583</v>
      </c>
      <c r="E15" s="277">
        <v>11</v>
      </c>
      <c r="F15" s="277">
        <v>30</v>
      </c>
      <c r="G15" s="277" t="s">
        <v>583</v>
      </c>
      <c r="H15" s="277">
        <v>21</v>
      </c>
      <c r="I15" s="277">
        <v>1</v>
      </c>
      <c r="J15" s="277">
        <v>13</v>
      </c>
      <c r="K15" s="277" t="s">
        <v>583</v>
      </c>
      <c r="L15" s="277">
        <v>1</v>
      </c>
      <c r="M15" s="411">
        <v>21</v>
      </c>
      <c r="N15" s="36"/>
    </row>
    <row r="16" spans="1:14" ht="12.95" customHeight="1" x14ac:dyDescent="0.2">
      <c r="A16" s="333">
        <v>22</v>
      </c>
      <c r="B16" s="626" t="s">
        <v>42</v>
      </c>
      <c r="C16" s="277" t="s">
        <v>583</v>
      </c>
      <c r="D16" s="277" t="s">
        <v>583</v>
      </c>
      <c r="E16" s="277">
        <v>10</v>
      </c>
      <c r="F16" s="277">
        <v>85</v>
      </c>
      <c r="G16" s="277">
        <v>9</v>
      </c>
      <c r="H16" s="277">
        <v>2</v>
      </c>
      <c r="I16" s="277" t="s">
        <v>583</v>
      </c>
      <c r="J16" s="277">
        <v>0</v>
      </c>
      <c r="K16" s="277">
        <v>14</v>
      </c>
      <c r="L16" s="277" t="s">
        <v>583</v>
      </c>
      <c r="M16" s="411">
        <v>22</v>
      </c>
      <c r="N16" s="36"/>
    </row>
    <row r="17" spans="1:14" ht="12.95" customHeight="1" x14ac:dyDescent="0.2">
      <c r="A17" s="333">
        <v>23</v>
      </c>
      <c r="B17" s="626" t="s">
        <v>43</v>
      </c>
      <c r="C17" s="277" t="s">
        <v>583</v>
      </c>
      <c r="D17" s="277">
        <v>28</v>
      </c>
      <c r="E17" s="277" t="s">
        <v>583</v>
      </c>
      <c r="F17" s="277" t="s">
        <v>583</v>
      </c>
      <c r="G17" s="277" t="s">
        <v>583</v>
      </c>
      <c r="H17" s="277" t="s">
        <v>583</v>
      </c>
      <c r="I17" s="277">
        <v>70</v>
      </c>
      <c r="J17" s="277" t="s">
        <v>583</v>
      </c>
      <c r="K17" s="277">
        <v>0</v>
      </c>
      <c r="L17" s="277">
        <v>0</v>
      </c>
      <c r="M17" s="411">
        <v>23</v>
      </c>
      <c r="N17" s="36"/>
    </row>
    <row r="18" spans="1:14" ht="12.95" customHeight="1" x14ac:dyDescent="0.2">
      <c r="A18" s="333">
        <v>24</v>
      </c>
      <c r="B18" s="626" t="s">
        <v>44</v>
      </c>
      <c r="C18" s="277">
        <v>1</v>
      </c>
      <c r="D18" s="277">
        <v>1</v>
      </c>
      <c r="E18" s="277">
        <v>1</v>
      </c>
      <c r="F18" s="277">
        <v>1</v>
      </c>
      <c r="G18" s="277">
        <v>6</v>
      </c>
      <c r="H18" s="277">
        <v>1</v>
      </c>
      <c r="I18" s="277">
        <v>1</v>
      </c>
      <c r="J18" s="277">
        <v>12</v>
      </c>
      <c r="K18" s="277" t="s">
        <v>583</v>
      </c>
      <c r="L18" s="277">
        <v>102</v>
      </c>
      <c r="M18" s="411">
        <v>24</v>
      </c>
      <c r="N18" s="36"/>
    </row>
    <row r="19" spans="1:14" ht="12.95" customHeight="1" x14ac:dyDescent="0.2">
      <c r="A19" s="333">
        <v>25</v>
      </c>
      <c r="B19" s="626" t="s">
        <v>170</v>
      </c>
      <c r="C19" s="277">
        <v>1</v>
      </c>
      <c r="D19" s="277">
        <v>0</v>
      </c>
      <c r="E19" s="277">
        <v>0</v>
      </c>
      <c r="F19" s="277">
        <v>0</v>
      </c>
      <c r="G19" s="277">
        <v>0</v>
      </c>
      <c r="H19" s="277">
        <v>0</v>
      </c>
      <c r="I19" s="277">
        <v>0</v>
      </c>
      <c r="J19" s="277">
        <v>0</v>
      </c>
      <c r="K19" s="277">
        <v>0</v>
      </c>
      <c r="L19" s="277">
        <v>0</v>
      </c>
      <c r="M19" s="411">
        <v>25</v>
      </c>
      <c r="N19" s="36"/>
    </row>
    <row r="20" spans="1:14" ht="12.95" customHeight="1" x14ac:dyDescent="0.2">
      <c r="A20" s="333">
        <v>26</v>
      </c>
      <c r="B20" s="626" t="s">
        <v>297</v>
      </c>
      <c r="C20" s="278" t="s">
        <v>583</v>
      </c>
      <c r="D20" s="278" t="s">
        <v>583</v>
      </c>
      <c r="E20" s="278">
        <v>3</v>
      </c>
      <c r="F20" s="278">
        <v>0</v>
      </c>
      <c r="G20" s="278">
        <v>10</v>
      </c>
      <c r="H20" s="278">
        <v>48</v>
      </c>
      <c r="I20" s="278" t="s">
        <v>583</v>
      </c>
      <c r="J20" s="278">
        <v>78</v>
      </c>
      <c r="K20" s="278" t="s">
        <v>583</v>
      </c>
      <c r="L20" s="278" t="s">
        <v>583</v>
      </c>
      <c r="M20" s="411">
        <v>26</v>
      </c>
      <c r="N20" s="36"/>
    </row>
    <row r="21" spans="1:14" ht="12.95" customHeight="1" x14ac:dyDescent="0.2">
      <c r="A21" s="333">
        <v>31</v>
      </c>
      <c r="B21" s="626" t="s">
        <v>45</v>
      </c>
      <c r="C21" s="277">
        <v>2</v>
      </c>
      <c r="D21" s="277">
        <v>9</v>
      </c>
      <c r="E21" s="277">
        <v>4</v>
      </c>
      <c r="F21" s="277">
        <v>151</v>
      </c>
      <c r="G21" s="277">
        <v>6</v>
      </c>
      <c r="H21" s="277">
        <v>58</v>
      </c>
      <c r="I21" s="277">
        <v>14</v>
      </c>
      <c r="J21" s="277">
        <v>15</v>
      </c>
      <c r="K21" s="277">
        <v>8</v>
      </c>
      <c r="L21" s="277">
        <v>12</v>
      </c>
      <c r="M21" s="411">
        <v>31</v>
      </c>
      <c r="N21" s="36"/>
    </row>
    <row r="22" spans="1:14" ht="12.95" customHeight="1" x14ac:dyDescent="0.2">
      <c r="A22" s="333">
        <v>32</v>
      </c>
      <c r="B22" s="626" t="s">
        <v>46</v>
      </c>
      <c r="C22" s="277">
        <v>52</v>
      </c>
      <c r="D22" s="277">
        <v>101</v>
      </c>
      <c r="E22" s="277">
        <v>22</v>
      </c>
      <c r="F22" s="277">
        <v>1</v>
      </c>
      <c r="G22" s="277">
        <v>342</v>
      </c>
      <c r="H22" s="277">
        <v>41</v>
      </c>
      <c r="I22" s="277">
        <v>14</v>
      </c>
      <c r="J22" s="277">
        <v>95</v>
      </c>
      <c r="K22" s="277">
        <v>45</v>
      </c>
      <c r="L22" s="277">
        <v>25</v>
      </c>
      <c r="M22" s="411">
        <v>32</v>
      </c>
      <c r="N22" s="36"/>
    </row>
    <row r="23" spans="1:14" ht="12.95" customHeight="1" x14ac:dyDescent="0.2">
      <c r="A23" s="333">
        <v>33</v>
      </c>
      <c r="B23" s="626" t="s">
        <v>171</v>
      </c>
      <c r="C23" s="277" t="s">
        <v>583</v>
      </c>
      <c r="D23" s="277" t="s">
        <v>583</v>
      </c>
      <c r="E23" s="277" t="s">
        <v>583</v>
      </c>
      <c r="F23" s="277">
        <v>0</v>
      </c>
      <c r="G23" s="277">
        <v>0</v>
      </c>
      <c r="H23" s="277" t="s">
        <v>583</v>
      </c>
      <c r="I23" s="277" t="s">
        <v>583</v>
      </c>
      <c r="J23" s="277">
        <v>0</v>
      </c>
      <c r="K23" s="277" t="s">
        <v>583</v>
      </c>
      <c r="L23" s="277">
        <v>0</v>
      </c>
      <c r="M23" s="411">
        <v>33</v>
      </c>
      <c r="N23" s="36"/>
    </row>
    <row r="24" spans="1:14" ht="12.95" customHeight="1" x14ac:dyDescent="0.2">
      <c r="A24" s="333">
        <v>34</v>
      </c>
      <c r="B24" s="626" t="s">
        <v>47</v>
      </c>
      <c r="C24" s="277">
        <v>10</v>
      </c>
      <c r="D24" s="277">
        <v>15</v>
      </c>
      <c r="E24" s="277">
        <v>9</v>
      </c>
      <c r="F24" s="277">
        <v>29</v>
      </c>
      <c r="G24" s="277">
        <v>48</v>
      </c>
      <c r="H24" s="277">
        <v>80</v>
      </c>
      <c r="I24" s="277">
        <v>3</v>
      </c>
      <c r="J24" s="277">
        <v>9</v>
      </c>
      <c r="K24" s="277">
        <v>11</v>
      </c>
      <c r="L24" s="277">
        <v>11</v>
      </c>
      <c r="M24" s="411">
        <v>34</v>
      </c>
      <c r="N24" s="36"/>
    </row>
    <row r="25" spans="1:14" ht="12.95" customHeight="1" x14ac:dyDescent="0.2">
      <c r="A25" s="333">
        <v>35</v>
      </c>
      <c r="B25" s="626" t="s">
        <v>89</v>
      </c>
      <c r="C25" s="277">
        <v>56</v>
      </c>
      <c r="D25" s="277">
        <v>11</v>
      </c>
      <c r="E25" s="277">
        <v>51</v>
      </c>
      <c r="F25" s="277">
        <v>222</v>
      </c>
      <c r="G25" s="277">
        <v>2</v>
      </c>
      <c r="H25" s="277" t="s">
        <v>583</v>
      </c>
      <c r="I25" s="277">
        <v>102</v>
      </c>
      <c r="J25" s="277">
        <v>32</v>
      </c>
      <c r="K25" s="277">
        <v>4</v>
      </c>
      <c r="L25" s="277">
        <v>1</v>
      </c>
      <c r="M25" s="411">
        <v>35</v>
      </c>
      <c r="N25" s="36"/>
    </row>
    <row r="26" spans="1:14" ht="12.95" customHeight="1" x14ac:dyDescent="0.2">
      <c r="A26" s="333">
        <v>36</v>
      </c>
      <c r="B26" s="626" t="s">
        <v>48</v>
      </c>
      <c r="C26" s="277">
        <v>34</v>
      </c>
      <c r="D26" s="277">
        <v>17</v>
      </c>
      <c r="E26" s="277">
        <v>57</v>
      </c>
      <c r="F26" s="277">
        <v>6</v>
      </c>
      <c r="G26" s="277">
        <v>0</v>
      </c>
      <c r="H26" s="277">
        <v>13</v>
      </c>
      <c r="I26" s="277">
        <v>1</v>
      </c>
      <c r="J26" s="277">
        <v>15</v>
      </c>
      <c r="K26" s="277">
        <v>15</v>
      </c>
      <c r="L26" s="277">
        <v>253</v>
      </c>
      <c r="M26" s="411">
        <v>36</v>
      </c>
      <c r="N26" s="36"/>
    </row>
    <row r="27" spans="1:14" ht="12.95" customHeight="1" x14ac:dyDescent="0.2">
      <c r="A27" s="333">
        <v>41</v>
      </c>
      <c r="B27" s="626" t="s">
        <v>49</v>
      </c>
      <c r="C27" s="277">
        <v>4</v>
      </c>
      <c r="D27" s="277">
        <v>3</v>
      </c>
      <c r="E27" s="277">
        <v>20</v>
      </c>
      <c r="F27" s="277">
        <v>4</v>
      </c>
      <c r="G27" s="277">
        <v>21</v>
      </c>
      <c r="H27" s="277">
        <v>78</v>
      </c>
      <c r="I27" s="277">
        <v>72</v>
      </c>
      <c r="J27" s="277">
        <v>31</v>
      </c>
      <c r="K27" s="277">
        <v>40</v>
      </c>
      <c r="L27" s="277">
        <v>34</v>
      </c>
      <c r="M27" s="411">
        <v>41</v>
      </c>
      <c r="N27" s="36"/>
    </row>
    <row r="28" spans="1:14" ht="12.95" customHeight="1" x14ac:dyDescent="0.2">
      <c r="A28" s="333">
        <v>42</v>
      </c>
      <c r="B28" s="626" t="s">
        <v>50</v>
      </c>
      <c r="C28" s="277">
        <v>4</v>
      </c>
      <c r="D28" s="277">
        <v>100</v>
      </c>
      <c r="E28" s="277">
        <v>14</v>
      </c>
      <c r="F28" s="277">
        <v>122</v>
      </c>
      <c r="G28" s="277">
        <v>16</v>
      </c>
      <c r="H28" s="277">
        <v>7</v>
      </c>
      <c r="I28" s="277">
        <v>5</v>
      </c>
      <c r="J28" s="277">
        <v>5</v>
      </c>
      <c r="K28" s="277">
        <v>4</v>
      </c>
      <c r="L28" s="277">
        <v>45</v>
      </c>
      <c r="M28" s="411">
        <v>42</v>
      </c>
      <c r="N28" s="36"/>
    </row>
    <row r="29" spans="1:14" ht="12.95" customHeight="1" x14ac:dyDescent="0.2">
      <c r="A29" s="333">
        <v>43</v>
      </c>
      <c r="B29" s="626" t="s">
        <v>51</v>
      </c>
      <c r="C29" s="277">
        <v>8</v>
      </c>
      <c r="D29" s="277">
        <v>28</v>
      </c>
      <c r="E29" s="277">
        <v>36</v>
      </c>
      <c r="F29" s="277">
        <v>45</v>
      </c>
      <c r="G29" s="277">
        <v>22</v>
      </c>
      <c r="H29" s="277">
        <v>56</v>
      </c>
      <c r="I29" s="277">
        <v>21</v>
      </c>
      <c r="J29" s="277">
        <v>38</v>
      </c>
      <c r="K29" s="277">
        <v>29</v>
      </c>
      <c r="L29" s="277">
        <v>11</v>
      </c>
      <c r="M29" s="411">
        <v>43</v>
      </c>
      <c r="N29" s="36"/>
    </row>
    <row r="30" spans="1:14" ht="12.95" customHeight="1" x14ac:dyDescent="0.2">
      <c r="A30" s="333">
        <v>44</v>
      </c>
      <c r="B30" s="626" t="s">
        <v>52</v>
      </c>
      <c r="C30" s="277">
        <v>1</v>
      </c>
      <c r="D30" s="277">
        <v>253</v>
      </c>
      <c r="E30" s="277">
        <v>71</v>
      </c>
      <c r="F30" s="277">
        <v>4</v>
      </c>
      <c r="G30" s="277">
        <v>3</v>
      </c>
      <c r="H30" s="277">
        <v>41</v>
      </c>
      <c r="I30" s="277">
        <v>50</v>
      </c>
      <c r="J30" s="277">
        <v>5</v>
      </c>
      <c r="K30" s="277">
        <v>161</v>
      </c>
      <c r="L30" s="277">
        <v>1</v>
      </c>
      <c r="M30" s="411">
        <v>44</v>
      </c>
      <c r="N30" s="36"/>
    </row>
    <row r="31" spans="1:14" ht="12.95" customHeight="1" x14ac:dyDescent="0.2">
      <c r="A31" s="333">
        <v>45</v>
      </c>
      <c r="B31" s="626" t="s">
        <v>53</v>
      </c>
      <c r="C31" s="277" t="s">
        <v>583</v>
      </c>
      <c r="D31" s="277">
        <v>2</v>
      </c>
      <c r="E31" s="277">
        <v>1</v>
      </c>
      <c r="F31" s="277">
        <v>0</v>
      </c>
      <c r="G31" s="277">
        <v>0</v>
      </c>
      <c r="H31" s="277">
        <v>0</v>
      </c>
      <c r="I31" s="277">
        <v>0</v>
      </c>
      <c r="J31" s="277">
        <v>0</v>
      </c>
      <c r="K31" s="277">
        <v>0</v>
      </c>
      <c r="L31" s="277">
        <v>0</v>
      </c>
      <c r="M31" s="411">
        <v>45</v>
      </c>
      <c r="N31" s="36"/>
    </row>
    <row r="32" spans="1:14" ht="12.95" customHeight="1" x14ac:dyDescent="0.2">
      <c r="A32" s="333">
        <v>46</v>
      </c>
      <c r="B32" s="626" t="s">
        <v>54</v>
      </c>
      <c r="C32" s="277" t="s">
        <v>583</v>
      </c>
      <c r="D32" s="277">
        <v>4</v>
      </c>
      <c r="E32" s="277" t="s">
        <v>583</v>
      </c>
      <c r="F32" s="277">
        <v>11</v>
      </c>
      <c r="G32" s="277">
        <v>4</v>
      </c>
      <c r="H32" s="277">
        <v>2</v>
      </c>
      <c r="I32" s="277">
        <v>1</v>
      </c>
      <c r="J32" s="277">
        <v>1</v>
      </c>
      <c r="K32" s="277">
        <v>5</v>
      </c>
      <c r="L32" s="277">
        <v>1</v>
      </c>
      <c r="M32" s="411">
        <v>46</v>
      </c>
      <c r="N32" s="36"/>
    </row>
    <row r="33" spans="1:14" ht="12.95" customHeight="1" x14ac:dyDescent="0.2">
      <c r="A33" s="333">
        <v>47</v>
      </c>
      <c r="B33" s="626" t="s">
        <v>55</v>
      </c>
      <c r="C33" s="277">
        <v>9</v>
      </c>
      <c r="D33" s="277">
        <v>12</v>
      </c>
      <c r="E33" s="277">
        <v>13</v>
      </c>
      <c r="F33" s="277">
        <v>6</v>
      </c>
      <c r="G33" s="277">
        <v>9</v>
      </c>
      <c r="H33" s="277">
        <v>12</v>
      </c>
      <c r="I33" s="277">
        <v>11</v>
      </c>
      <c r="J33" s="277">
        <v>4</v>
      </c>
      <c r="K33" s="277">
        <v>6</v>
      </c>
      <c r="L33" s="277">
        <v>10</v>
      </c>
      <c r="M33" s="411">
        <v>47</v>
      </c>
      <c r="N33" s="36"/>
    </row>
    <row r="34" spans="1:14" ht="12.95" customHeight="1" x14ac:dyDescent="0.2">
      <c r="A34" s="333">
        <v>48</v>
      </c>
      <c r="B34" s="626" t="s">
        <v>56</v>
      </c>
      <c r="C34" s="277" t="s">
        <v>583</v>
      </c>
      <c r="D34" s="277">
        <v>1</v>
      </c>
      <c r="E34" s="277" t="s">
        <v>583</v>
      </c>
      <c r="F34" s="277">
        <v>1</v>
      </c>
      <c r="G34" s="277" t="s">
        <v>583</v>
      </c>
      <c r="H34" s="277" t="s">
        <v>583</v>
      </c>
      <c r="I34" s="277" t="s">
        <v>583</v>
      </c>
      <c r="J34" s="277" t="s">
        <v>583</v>
      </c>
      <c r="K34" s="277" t="s">
        <v>583</v>
      </c>
      <c r="L34" s="277" t="s">
        <v>583</v>
      </c>
      <c r="M34" s="411">
        <v>48</v>
      </c>
      <c r="N34" s="36"/>
    </row>
    <row r="35" spans="1:14" ht="12.95" customHeight="1" x14ac:dyDescent="0.2">
      <c r="A35" s="333">
        <v>51</v>
      </c>
      <c r="B35" s="626" t="s">
        <v>57</v>
      </c>
      <c r="C35" s="277">
        <v>8</v>
      </c>
      <c r="D35" s="277">
        <v>9</v>
      </c>
      <c r="E35" s="277">
        <v>7</v>
      </c>
      <c r="F35" s="277">
        <v>3</v>
      </c>
      <c r="G35" s="277">
        <v>10</v>
      </c>
      <c r="H35" s="277">
        <v>14</v>
      </c>
      <c r="I35" s="277">
        <v>12</v>
      </c>
      <c r="J35" s="277">
        <v>6</v>
      </c>
      <c r="K35" s="277">
        <v>10</v>
      </c>
      <c r="L35" s="277">
        <v>7</v>
      </c>
      <c r="M35" s="411">
        <v>51</v>
      </c>
      <c r="N35" s="36"/>
    </row>
    <row r="36" spans="1:14" ht="12.95" customHeight="1" x14ac:dyDescent="0.2">
      <c r="A36" s="333">
        <v>52</v>
      </c>
      <c r="B36" s="626" t="s">
        <v>128</v>
      </c>
      <c r="C36" s="277">
        <v>14</v>
      </c>
      <c r="D36" s="277">
        <v>1</v>
      </c>
      <c r="E36" s="277">
        <v>3</v>
      </c>
      <c r="F36" s="277">
        <v>21</v>
      </c>
      <c r="G36" s="277">
        <v>2</v>
      </c>
      <c r="H36" s="277">
        <v>20</v>
      </c>
      <c r="I36" s="277">
        <v>20</v>
      </c>
      <c r="J36" s="277">
        <v>16</v>
      </c>
      <c r="K36" s="277">
        <v>18</v>
      </c>
      <c r="L36" s="277">
        <v>3</v>
      </c>
      <c r="M36" s="411">
        <v>52</v>
      </c>
      <c r="N36" s="36"/>
    </row>
    <row r="37" spans="1:14" ht="12.95" customHeight="1" x14ac:dyDescent="0.2">
      <c r="A37" s="333">
        <v>53</v>
      </c>
      <c r="B37" s="626" t="s">
        <v>58</v>
      </c>
      <c r="C37" s="277">
        <v>20</v>
      </c>
      <c r="D37" s="277">
        <v>1</v>
      </c>
      <c r="E37" s="277">
        <v>11</v>
      </c>
      <c r="F37" s="277">
        <v>22</v>
      </c>
      <c r="G37" s="277">
        <v>19</v>
      </c>
      <c r="H37" s="277">
        <v>14</v>
      </c>
      <c r="I37" s="277">
        <v>6</v>
      </c>
      <c r="J37" s="277">
        <v>10</v>
      </c>
      <c r="K37" s="277">
        <v>12</v>
      </c>
      <c r="L37" s="277">
        <v>4</v>
      </c>
      <c r="M37" s="411">
        <v>53</v>
      </c>
      <c r="N37" s="36"/>
    </row>
    <row r="38" spans="1:14" ht="12.95" customHeight="1" x14ac:dyDescent="0.2">
      <c r="A38" s="333">
        <v>54</v>
      </c>
      <c r="B38" s="626" t="s">
        <v>131</v>
      </c>
      <c r="C38" s="277">
        <v>2</v>
      </c>
      <c r="D38" s="277">
        <v>2</v>
      </c>
      <c r="E38" s="277">
        <v>1</v>
      </c>
      <c r="F38" s="277">
        <v>6</v>
      </c>
      <c r="G38" s="277">
        <v>0</v>
      </c>
      <c r="H38" s="277">
        <v>1</v>
      </c>
      <c r="I38" s="277">
        <v>10</v>
      </c>
      <c r="J38" s="277">
        <v>2</v>
      </c>
      <c r="K38" s="277">
        <v>2</v>
      </c>
      <c r="L38" s="277">
        <v>2</v>
      </c>
      <c r="M38" s="411">
        <v>54</v>
      </c>
      <c r="N38" s="36"/>
    </row>
    <row r="39" spans="1:14" ht="12.95" customHeight="1" x14ac:dyDescent="0.2">
      <c r="A39" s="333">
        <v>55</v>
      </c>
      <c r="B39" s="626" t="s">
        <v>159</v>
      </c>
      <c r="C39" s="277">
        <v>24</v>
      </c>
      <c r="D39" s="277">
        <v>66</v>
      </c>
      <c r="E39" s="277">
        <v>24</v>
      </c>
      <c r="F39" s="277">
        <v>29</v>
      </c>
      <c r="G39" s="277">
        <v>58</v>
      </c>
      <c r="H39" s="277">
        <v>36</v>
      </c>
      <c r="I39" s="277">
        <v>29</v>
      </c>
      <c r="J39" s="277">
        <v>47</v>
      </c>
      <c r="K39" s="277">
        <v>21</v>
      </c>
      <c r="L39" s="277">
        <v>15</v>
      </c>
      <c r="M39" s="411">
        <v>55</v>
      </c>
      <c r="N39" s="36"/>
    </row>
    <row r="40" spans="1:14" ht="12.95" customHeight="1" x14ac:dyDescent="0.2">
      <c r="A40" s="333">
        <v>61</v>
      </c>
      <c r="B40" s="626" t="s">
        <v>62</v>
      </c>
      <c r="C40" s="277">
        <v>16</v>
      </c>
      <c r="D40" s="277">
        <v>6</v>
      </c>
      <c r="E40" s="277">
        <v>5</v>
      </c>
      <c r="F40" s="277">
        <v>41</v>
      </c>
      <c r="G40" s="277">
        <v>40</v>
      </c>
      <c r="H40" s="277">
        <v>18</v>
      </c>
      <c r="I40" s="277">
        <v>20</v>
      </c>
      <c r="J40" s="277">
        <v>22</v>
      </c>
      <c r="K40" s="277">
        <v>9</v>
      </c>
      <c r="L40" s="277">
        <v>6</v>
      </c>
      <c r="M40" s="411">
        <v>61</v>
      </c>
      <c r="N40" s="36"/>
    </row>
    <row r="41" spans="1:14" ht="12.95" customHeight="1" x14ac:dyDescent="0.2">
      <c r="A41" s="333">
        <v>62</v>
      </c>
      <c r="B41" s="626" t="s">
        <v>63</v>
      </c>
      <c r="C41" s="277">
        <v>1</v>
      </c>
      <c r="D41" s="277">
        <v>11</v>
      </c>
      <c r="E41" s="277">
        <v>14</v>
      </c>
      <c r="F41" s="277">
        <v>9</v>
      </c>
      <c r="G41" s="277">
        <v>4</v>
      </c>
      <c r="H41" s="277">
        <v>5</v>
      </c>
      <c r="I41" s="277">
        <v>1</v>
      </c>
      <c r="J41" s="277">
        <v>3</v>
      </c>
      <c r="K41" s="277">
        <v>9</v>
      </c>
      <c r="L41" s="277">
        <v>6</v>
      </c>
      <c r="M41" s="411">
        <v>62</v>
      </c>
      <c r="N41" s="36"/>
    </row>
    <row r="42" spans="1:14" ht="12.95" customHeight="1" x14ac:dyDescent="0.2">
      <c r="A42" s="333">
        <v>63</v>
      </c>
      <c r="B42" s="626" t="s">
        <v>64</v>
      </c>
      <c r="C42" s="277">
        <v>1</v>
      </c>
      <c r="D42" s="277">
        <v>0</v>
      </c>
      <c r="E42" s="277">
        <v>5</v>
      </c>
      <c r="F42" s="277">
        <v>16</v>
      </c>
      <c r="G42" s="277">
        <v>13</v>
      </c>
      <c r="H42" s="277">
        <v>13</v>
      </c>
      <c r="I42" s="277">
        <v>4</v>
      </c>
      <c r="J42" s="277">
        <v>6</v>
      </c>
      <c r="K42" s="277">
        <v>5</v>
      </c>
      <c r="L42" s="277">
        <v>1</v>
      </c>
      <c r="M42" s="411">
        <v>63</v>
      </c>
      <c r="N42" s="36"/>
    </row>
    <row r="43" spans="1:14" ht="12.95" customHeight="1" x14ac:dyDescent="0.2">
      <c r="A43" s="333">
        <v>64</v>
      </c>
      <c r="B43" s="626" t="s">
        <v>65</v>
      </c>
      <c r="C43" s="277">
        <v>9</v>
      </c>
      <c r="D43" s="277">
        <v>2</v>
      </c>
      <c r="E43" s="277">
        <v>0</v>
      </c>
      <c r="F43" s="277">
        <v>5</v>
      </c>
      <c r="G43" s="277" t="s">
        <v>583</v>
      </c>
      <c r="H43" s="277">
        <v>2</v>
      </c>
      <c r="I43" s="277">
        <v>1</v>
      </c>
      <c r="J43" s="277">
        <v>1</v>
      </c>
      <c r="K43" s="277" t="s">
        <v>583</v>
      </c>
      <c r="L43" s="277">
        <v>1</v>
      </c>
      <c r="M43" s="411">
        <v>64</v>
      </c>
      <c r="N43" s="36"/>
    </row>
    <row r="44" spans="1:14" ht="12.95" customHeight="1" x14ac:dyDescent="0.2">
      <c r="A44" s="333">
        <v>65</v>
      </c>
      <c r="B44" s="626" t="s">
        <v>66</v>
      </c>
      <c r="C44" s="277">
        <v>6</v>
      </c>
      <c r="D44" s="277">
        <v>5</v>
      </c>
      <c r="E44" s="277">
        <v>4</v>
      </c>
      <c r="F44" s="277">
        <v>3</v>
      </c>
      <c r="G44" s="277" t="s">
        <v>583</v>
      </c>
      <c r="H44" s="277">
        <v>2</v>
      </c>
      <c r="I44" s="277">
        <v>0</v>
      </c>
      <c r="J44" s="277" t="s">
        <v>583</v>
      </c>
      <c r="K44" s="277">
        <v>2</v>
      </c>
      <c r="L44" s="277">
        <v>1</v>
      </c>
      <c r="M44" s="411">
        <v>65</v>
      </c>
      <c r="N44" s="36"/>
    </row>
    <row r="45" spans="1:14" ht="12.95" customHeight="1" x14ac:dyDescent="0.2">
      <c r="A45" s="333">
        <v>66</v>
      </c>
      <c r="B45" s="626" t="s">
        <v>67</v>
      </c>
      <c r="C45" s="277">
        <v>32</v>
      </c>
      <c r="D45" s="277">
        <v>12</v>
      </c>
      <c r="E45" s="277">
        <v>11</v>
      </c>
      <c r="F45" s="277">
        <v>19</v>
      </c>
      <c r="G45" s="277">
        <v>30</v>
      </c>
      <c r="H45" s="277">
        <v>6</v>
      </c>
      <c r="I45" s="277">
        <v>6</v>
      </c>
      <c r="J45" s="277">
        <v>30</v>
      </c>
      <c r="K45" s="277">
        <v>5</v>
      </c>
      <c r="L45" s="277">
        <v>3</v>
      </c>
      <c r="M45" s="411">
        <v>66</v>
      </c>
      <c r="N45" s="36"/>
    </row>
    <row r="46" spans="1:14" ht="12.95" customHeight="1" x14ac:dyDescent="0.2">
      <c r="A46" s="333">
        <v>71</v>
      </c>
      <c r="B46" s="626" t="s">
        <v>68</v>
      </c>
      <c r="C46" s="277">
        <v>9</v>
      </c>
      <c r="D46" s="277">
        <v>12</v>
      </c>
      <c r="E46" s="277" t="s">
        <v>583</v>
      </c>
      <c r="F46" s="277">
        <v>2</v>
      </c>
      <c r="G46" s="277">
        <v>3</v>
      </c>
      <c r="H46" s="277">
        <v>31</v>
      </c>
      <c r="I46" s="277">
        <v>2</v>
      </c>
      <c r="J46" s="277">
        <v>6</v>
      </c>
      <c r="K46" s="277">
        <v>8</v>
      </c>
      <c r="L46" s="277" t="s">
        <v>583</v>
      </c>
      <c r="M46" s="411">
        <v>71</v>
      </c>
      <c r="N46" s="36"/>
    </row>
    <row r="47" spans="1:14" ht="12.95" customHeight="1" x14ac:dyDescent="0.2">
      <c r="A47" s="333">
        <v>72</v>
      </c>
      <c r="B47" s="626" t="s">
        <v>69</v>
      </c>
      <c r="C47" s="277">
        <v>36</v>
      </c>
      <c r="D47" s="277">
        <v>16</v>
      </c>
      <c r="E47" s="277">
        <v>4</v>
      </c>
      <c r="F47" s="277">
        <v>19</v>
      </c>
      <c r="G47" s="277">
        <v>14</v>
      </c>
      <c r="H47" s="277">
        <v>14</v>
      </c>
      <c r="I47" s="277">
        <v>15</v>
      </c>
      <c r="J47" s="277">
        <v>14</v>
      </c>
      <c r="K47" s="277">
        <v>4</v>
      </c>
      <c r="L47" s="277">
        <v>5</v>
      </c>
      <c r="M47" s="411">
        <v>72</v>
      </c>
      <c r="N47" s="36"/>
    </row>
    <row r="48" spans="1:14" ht="12.95" customHeight="1" x14ac:dyDescent="0.2">
      <c r="A48" s="333">
        <v>81</v>
      </c>
      <c r="B48" s="626" t="s">
        <v>4</v>
      </c>
      <c r="C48" s="277">
        <v>28</v>
      </c>
      <c r="D48" s="277">
        <v>11</v>
      </c>
      <c r="E48" s="277">
        <v>1</v>
      </c>
      <c r="F48" s="277">
        <v>13</v>
      </c>
      <c r="G48" s="277">
        <v>23</v>
      </c>
      <c r="H48" s="277">
        <v>35</v>
      </c>
      <c r="I48" s="277">
        <v>78</v>
      </c>
      <c r="J48" s="277">
        <v>35</v>
      </c>
      <c r="K48" s="277">
        <v>23</v>
      </c>
      <c r="L48" s="277">
        <v>12</v>
      </c>
      <c r="M48" s="411">
        <v>81</v>
      </c>
      <c r="N48" s="36"/>
    </row>
    <row r="49" spans="1:14" ht="12.95" customHeight="1" x14ac:dyDescent="0.2">
      <c r="A49" s="333">
        <v>82</v>
      </c>
      <c r="B49" s="626" t="s">
        <v>70</v>
      </c>
      <c r="C49" s="277">
        <v>10</v>
      </c>
      <c r="D49" s="277">
        <v>6</v>
      </c>
      <c r="E49" s="277">
        <v>25</v>
      </c>
      <c r="F49" s="277">
        <v>4</v>
      </c>
      <c r="G49" s="277">
        <v>42</v>
      </c>
      <c r="H49" s="277">
        <v>23</v>
      </c>
      <c r="I49" s="277">
        <v>31</v>
      </c>
      <c r="J49" s="277">
        <v>4</v>
      </c>
      <c r="K49" s="277">
        <v>8</v>
      </c>
      <c r="L49" s="277">
        <v>6</v>
      </c>
      <c r="M49" s="411">
        <v>82</v>
      </c>
      <c r="N49" s="36"/>
    </row>
    <row r="50" spans="1:14" ht="12.95" customHeight="1" x14ac:dyDescent="0.2">
      <c r="A50" s="333">
        <v>83</v>
      </c>
      <c r="B50" s="626" t="s">
        <v>71</v>
      </c>
      <c r="C50" s="277">
        <v>2</v>
      </c>
      <c r="D50" s="277">
        <v>1</v>
      </c>
      <c r="E50" s="277" t="s">
        <v>583</v>
      </c>
      <c r="F50" s="277">
        <v>3</v>
      </c>
      <c r="G50" s="277" t="s">
        <v>583</v>
      </c>
      <c r="H50" s="277">
        <v>0</v>
      </c>
      <c r="I50" s="277">
        <v>5</v>
      </c>
      <c r="J50" s="277">
        <v>0</v>
      </c>
      <c r="K50" s="277">
        <v>2</v>
      </c>
      <c r="L50" s="277">
        <v>4</v>
      </c>
      <c r="M50" s="411">
        <v>83</v>
      </c>
      <c r="N50" s="36"/>
    </row>
    <row r="51" spans="1:14" ht="12.95" customHeight="1" x14ac:dyDescent="0.2">
      <c r="A51" s="333">
        <v>91</v>
      </c>
      <c r="B51" s="626" t="s">
        <v>72</v>
      </c>
      <c r="C51" s="277">
        <v>3</v>
      </c>
      <c r="D51" s="277">
        <v>11</v>
      </c>
      <c r="E51" s="277">
        <v>6</v>
      </c>
      <c r="F51" s="277">
        <v>16</v>
      </c>
      <c r="G51" s="277">
        <v>6</v>
      </c>
      <c r="H51" s="277">
        <v>8</v>
      </c>
      <c r="I51" s="277">
        <v>1</v>
      </c>
      <c r="J51" s="277">
        <v>20</v>
      </c>
      <c r="K51" s="277">
        <v>8</v>
      </c>
      <c r="L51" s="277">
        <v>20</v>
      </c>
      <c r="M51" s="411">
        <v>91</v>
      </c>
      <c r="N51" s="36"/>
    </row>
    <row r="52" spans="1:14" ht="12.95" customHeight="1" x14ac:dyDescent="0.2">
      <c r="A52" s="333">
        <v>92</v>
      </c>
      <c r="B52" s="626" t="s">
        <v>73</v>
      </c>
      <c r="C52" s="277" t="s">
        <v>583</v>
      </c>
      <c r="D52" s="277">
        <v>56</v>
      </c>
      <c r="E52" s="277">
        <v>0</v>
      </c>
      <c r="F52" s="277">
        <v>1</v>
      </c>
      <c r="G52" s="277">
        <v>0</v>
      </c>
      <c r="H52" s="277">
        <v>0</v>
      </c>
      <c r="I52" s="277">
        <v>1</v>
      </c>
      <c r="J52" s="277">
        <v>1</v>
      </c>
      <c r="K52" s="277" t="s">
        <v>583</v>
      </c>
      <c r="L52" s="277">
        <v>0</v>
      </c>
      <c r="M52" s="411">
        <v>92</v>
      </c>
      <c r="N52" s="36"/>
    </row>
    <row r="53" spans="1:14" ht="12.95" customHeight="1" x14ac:dyDescent="0.2">
      <c r="A53" s="333">
        <v>93</v>
      </c>
      <c r="B53" s="626" t="s">
        <v>74</v>
      </c>
      <c r="C53" s="277">
        <v>6</v>
      </c>
      <c r="D53" s="277">
        <v>5</v>
      </c>
      <c r="E53" s="277">
        <v>0</v>
      </c>
      <c r="F53" s="277">
        <v>3</v>
      </c>
      <c r="G53" s="277">
        <v>8</v>
      </c>
      <c r="H53" s="277">
        <v>10</v>
      </c>
      <c r="I53" s="277">
        <v>21</v>
      </c>
      <c r="J53" s="277">
        <v>26</v>
      </c>
      <c r="K53" s="277">
        <v>24</v>
      </c>
      <c r="L53" s="277">
        <v>4</v>
      </c>
      <c r="M53" s="411">
        <v>93</v>
      </c>
      <c r="N53" s="36"/>
    </row>
    <row r="54" spans="1:14" ht="12.95" customHeight="1" x14ac:dyDescent="0.2">
      <c r="A54" s="333">
        <v>94</v>
      </c>
      <c r="B54" s="626" t="s">
        <v>75</v>
      </c>
      <c r="C54" s="277">
        <v>2</v>
      </c>
      <c r="D54" s="277">
        <v>27</v>
      </c>
      <c r="E54" s="277">
        <v>7</v>
      </c>
      <c r="F54" s="277">
        <v>12</v>
      </c>
      <c r="G54" s="277">
        <v>7</v>
      </c>
      <c r="H54" s="277">
        <v>4</v>
      </c>
      <c r="I54" s="277">
        <v>6</v>
      </c>
      <c r="J54" s="277">
        <v>14</v>
      </c>
      <c r="K54" s="277">
        <v>4</v>
      </c>
      <c r="L54" s="277">
        <v>21</v>
      </c>
      <c r="M54" s="411">
        <v>94</v>
      </c>
      <c r="N54" s="36"/>
    </row>
    <row r="55" spans="1:14" ht="12.95" customHeight="1" x14ac:dyDescent="0.2">
      <c r="A55" s="333">
        <v>101</v>
      </c>
      <c r="B55" s="626" t="s">
        <v>76</v>
      </c>
      <c r="C55" s="277">
        <v>19</v>
      </c>
      <c r="D55" s="277">
        <v>66</v>
      </c>
      <c r="E55" s="277">
        <v>40</v>
      </c>
      <c r="F55" s="277">
        <v>9</v>
      </c>
      <c r="G55" s="277">
        <v>21</v>
      </c>
      <c r="H55" s="277">
        <v>19</v>
      </c>
      <c r="I55" s="277">
        <v>37</v>
      </c>
      <c r="J55" s="277">
        <v>5</v>
      </c>
      <c r="K55" s="277">
        <v>16</v>
      </c>
      <c r="L55" s="277">
        <v>8</v>
      </c>
      <c r="M55" s="411">
        <v>101</v>
      </c>
      <c r="N55" s="36"/>
    </row>
    <row r="56" spans="1:14" ht="12.95" customHeight="1" x14ac:dyDescent="0.2">
      <c r="A56" s="333">
        <v>102</v>
      </c>
      <c r="B56" s="626" t="s">
        <v>77</v>
      </c>
      <c r="C56" s="277">
        <v>1</v>
      </c>
      <c r="D56" s="277">
        <v>2</v>
      </c>
      <c r="E56" s="277">
        <v>2</v>
      </c>
      <c r="F56" s="277">
        <v>4</v>
      </c>
      <c r="G56" s="277">
        <v>1</v>
      </c>
      <c r="H56" s="277" t="s">
        <v>583</v>
      </c>
      <c r="I56" s="277" t="s">
        <v>583</v>
      </c>
      <c r="J56" s="277">
        <v>1</v>
      </c>
      <c r="K56" s="277">
        <v>2</v>
      </c>
      <c r="L56" s="277" t="s">
        <v>583</v>
      </c>
      <c r="M56" s="411">
        <v>102</v>
      </c>
      <c r="N56" s="36"/>
    </row>
    <row r="57" spans="1:14" ht="12.95" customHeight="1" x14ac:dyDescent="0.2">
      <c r="A57" s="333">
        <v>103</v>
      </c>
      <c r="B57" s="626" t="s">
        <v>78</v>
      </c>
      <c r="C57" s="277">
        <v>2</v>
      </c>
      <c r="D57" s="277">
        <v>4</v>
      </c>
      <c r="E57" s="277">
        <v>22</v>
      </c>
      <c r="F57" s="277">
        <v>53</v>
      </c>
      <c r="G57" s="277">
        <v>33</v>
      </c>
      <c r="H57" s="277">
        <v>10</v>
      </c>
      <c r="I57" s="277">
        <v>4</v>
      </c>
      <c r="J57" s="277">
        <v>9</v>
      </c>
      <c r="K57" s="277">
        <v>13</v>
      </c>
      <c r="L57" s="277">
        <v>4</v>
      </c>
      <c r="M57" s="411">
        <v>103</v>
      </c>
      <c r="N57" s="36"/>
    </row>
    <row r="58" spans="1:14" ht="12.95" customHeight="1" x14ac:dyDescent="0.2">
      <c r="A58" s="333">
        <v>105</v>
      </c>
      <c r="B58" s="626" t="s">
        <v>79</v>
      </c>
      <c r="C58" s="277">
        <v>5</v>
      </c>
      <c r="D58" s="277">
        <v>9</v>
      </c>
      <c r="E58" s="277">
        <v>9</v>
      </c>
      <c r="F58" s="277">
        <v>1</v>
      </c>
      <c r="G58" s="277">
        <v>1</v>
      </c>
      <c r="H58" s="277">
        <v>2</v>
      </c>
      <c r="I58" s="277">
        <v>1</v>
      </c>
      <c r="J58" s="277" t="s">
        <v>583</v>
      </c>
      <c r="K58" s="277">
        <v>2</v>
      </c>
      <c r="L58" s="277">
        <v>1</v>
      </c>
      <c r="M58" s="411">
        <v>105</v>
      </c>
      <c r="N58" s="36"/>
    </row>
    <row r="59" spans="1:14" ht="12.95" customHeight="1" x14ac:dyDescent="0.2">
      <c r="A59" s="333">
        <v>106</v>
      </c>
      <c r="B59" s="626" t="s">
        <v>80</v>
      </c>
      <c r="C59" s="277">
        <v>13</v>
      </c>
      <c r="D59" s="277">
        <v>1</v>
      </c>
      <c r="E59" s="277">
        <v>4</v>
      </c>
      <c r="F59" s="277">
        <v>11</v>
      </c>
      <c r="G59" s="277">
        <v>9</v>
      </c>
      <c r="H59" s="277">
        <v>3</v>
      </c>
      <c r="I59" s="277">
        <v>1</v>
      </c>
      <c r="J59" s="277">
        <v>2</v>
      </c>
      <c r="K59" s="277">
        <v>14</v>
      </c>
      <c r="L59" s="277">
        <v>0</v>
      </c>
      <c r="M59" s="411">
        <v>106</v>
      </c>
      <c r="N59" s="36"/>
    </row>
    <row r="60" spans="1:14" ht="12.95" customHeight="1" x14ac:dyDescent="0.2">
      <c r="A60" s="333">
        <v>107</v>
      </c>
      <c r="B60" s="626" t="s">
        <v>81</v>
      </c>
      <c r="C60" s="277">
        <v>9</v>
      </c>
      <c r="D60" s="277">
        <v>23</v>
      </c>
      <c r="E60" s="277">
        <v>27</v>
      </c>
      <c r="F60" s="277">
        <v>52</v>
      </c>
      <c r="G60" s="277">
        <v>6</v>
      </c>
      <c r="H60" s="277">
        <v>10</v>
      </c>
      <c r="I60" s="277">
        <v>8</v>
      </c>
      <c r="J60" s="277">
        <v>6</v>
      </c>
      <c r="K60" s="277">
        <v>12</v>
      </c>
      <c r="L60" s="277">
        <v>10</v>
      </c>
      <c r="M60" s="411">
        <v>107</v>
      </c>
      <c r="N60" s="36"/>
    </row>
    <row r="61" spans="1:14" ht="12.95" customHeight="1" x14ac:dyDescent="0.2">
      <c r="A61" s="333">
        <v>108</v>
      </c>
      <c r="B61" s="626" t="s">
        <v>377</v>
      </c>
      <c r="C61" s="277">
        <v>4</v>
      </c>
      <c r="D61" s="277" t="s">
        <v>583</v>
      </c>
      <c r="E61" s="277">
        <v>0</v>
      </c>
      <c r="F61" s="277">
        <v>6</v>
      </c>
      <c r="G61" s="277">
        <v>5</v>
      </c>
      <c r="H61" s="277">
        <v>15</v>
      </c>
      <c r="I61" s="277">
        <v>7</v>
      </c>
      <c r="J61" s="277">
        <v>3</v>
      </c>
      <c r="K61" s="277">
        <v>11</v>
      </c>
      <c r="L61" s="277">
        <v>10</v>
      </c>
      <c r="M61" s="411">
        <v>108</v>
      </c>
      <c r="N61" s="36"/>
    </row>
    <row r="62" spans="1:14" ht="12.95" customHeight="1" x14ac:dyDescent="0.2">
      <c r="A62" s="333">
        <v>109</v>
      </c>
      <c r="B62" s="626" t="s">
        <v>141</v>
      </c>
      <c r="C62" s="277" t="s">
        <v>583</v>
      </c>
      <c r="D62" s="277">
        <v>1</v>
      </c>
      <c r="E62" s="277">
        <v>10</v>
      </c>
      <c r="F62" s="277" t="s">
        <v>583</v>
      </c>
      <c r="G62" s="277">
        <v>2</v>
      </c>
      <c r="H62" s="277">
        <v>15</v>
      </c>
      <c r="I62" s="277" t="s">
        <v>583</v>
      </c>
      <c r="J62" s="277" t="s">
        <v>583</v>
      </c>
      <c r="K62" s="277">
        <v>5</v>
      </c>
      <c r="L62" s="277">
        <v>0</v>
      </c>
      <c r="M62" s="411">
        <v>109</v>
      </c>
      <c r="N62" s="36"/>
    </row>
    <row r="63" spans="1:14" ht="12.95" customHeight="1" x14ac:dyDescent="0.2">
      <c r="A63" s="333">
        <v>111</v>
      </c>
      <c r="B63" s="626" t="s">
        <v>83</v>
      </c>
      <c r="C63" s="278">
        <v>190</v>
      </c>
      <c r="D63" s="278">
        <v>9</v>
      </c>
      <c r="E63" s="278">
        <v>2</v>
      </c>
      <c r="F63" s="278">
        <v>23</v>
      </c>
      <c r="G63" s="278">
        <v>1</v>
      </c>
      <c r="H63" s="278" t="s">
        <v>583</v>
      </c>
      <c r="I63" s="278">
        <v>3</v>
      </c>
      <c r="J63" s="278" t="s">
        <v>583</v>
      </c>
      <c r="K63" s="278">
        <v>4</v>
      </c>
      <c r="L63" s="278">
        <v>4</v>
      </c>
      <c r="M63" s="411">
        <v>111</v>
      </c>
      <c r="N63" s="36"/>
    </row>
    <row r="64" spans="1:14" ht="12.95" customHeight="1" x14ac:dyDescent="0.2">
      <c r="A64" s="333">
        <v>112</v>
      </c>
      <c r="B64" s="626" t="s">
        <v>84</v>
      </c>
      <c r="C64" s="278">
        <v>49</v>
      </c>
      <c r="D64" s="278">
        <v>62</v>
      </c>
      <c r="E64" s="278">
        <v>98</v>
      </c>
      <c r="F64" s="278">
        <v>119</v>
      </c>
      <c r="G64" s="278">
        <v>32</v>
      </c>
      <c r="H64" s="278">
        <v>144</v>
      </c>
      <c r="I64" s="278">
        <v>59</v>
      </c>
      <c r="J64" s="278">
        <v>18</v>
      </c>
      <c r="K64" s="278">
        <v>26</v>
      </c>
      <c r="L64" s="278">
        <v>41</v>
      </c>
      <c r="M64" s="411">
        <v>112</v>
      </c>
      <c r="N64" s="36"/>
    </row>
    <row r="65" spans="1:14" ht="12.95" customHeight="1" x14ac:dyDescent="0.2">
      <c r="A65" s="333">
        <v>113</v>
      </c>
      <c r="B65" s="626" t="s">
        <v>85</v>
      </c>
      <c r="C65" s="278">
        <v>21</v>
      </c>
      <c r="D65" s="278">
        <v>1</v>
      </c>
      <c r="E65" s="278">
        <v>27</v>
      </c>
      <c r="F65" s="278">
        <v>0</v>
      </c>
      <c r="G65" s="278">
        <v>0</v>
      </c>
      <c r="H65" s="278" t="s">
        <v>583</v>
      </c>
      <c r="I65" s="278">
        <v>0</v>
      </c>
      <c r="J65" s="278">
        <v>0</v>
      </c>
      <c r="K65" s="278">
        <v>13</v>
      </c>
      <c r="L65" s="278">
        <v>0</v>
      </c>
      <c r="M65" s="411">
        <v>113</v>
      </c>
      <c r="N65" s="36"/>
    </row>
    <row r="66" spans="1:14" ht="12.95" customHeight="1" x14ac:dyDescent="0.2">
      <c r="A66" s="333">
        <v>121</v>
      </c>
      <c r="B66" s="626" t="s">
        <v>59</v>
      </c>
      <c r="C66" s="277">
        <v>5</v>
      </c>
      <c r="D66" s="277">
        <v>28</v>
      </c>
      <c r="E66" s="277">
        <v>21</v>
      </c>
      <c r="F66" s="277">
        <v>13</v>
      </c>
      <c r="G66" s="277">
        <v>16</v>
      </c>
      <c r="H66" s="277">
        <v>24</v>
      </c>
      <c r="I66" s="277">
        <v>3</v>
      </c>
      <c r="J66" s="277">
        <v>11</v>
      </c>
      <c r="K66" s="277">
        <v>5</v>
      </c>
      <c r="L66" s="277" t="s">
        <v>583</v>
      </c>
      <c r="M66" s="411">
        <v>121</v>
      </c>
      <c r="N66" s="36"/>
    </row>
    <row r="67" spans="1:14" ht="12.95" customHeight="1" x14ac:dyDescent="0.2">
      <c r="A67" s="333">
        <v>122</v>
      </c>
      <c r="B67" s="626" t="s">
        <v>60</v>
      </c>
      <c r="C67" s="277">
        <v>72</v>
      </c>
      <c r="D67" s="277">
        <v>96</v>
      </c>
      <c r="E67" s="277">
        <v>33</v>
      </c>
      <c r="F67" s="277">
        <v>26</v>
      </c>
      <c r="G67" s="277">
        <v>28</v>
      </c>
      <c r="H67" s="277">
        <v>22</v>
      </c>
      <c r="I67" s="277">
        <v>3</v>
      </c>
      <c r="J67" s="277">
        <v>33</v>
      </c>
      <c r="K67" s="277">
        <v>11</v>
      </c>
      <c r="L67" s="277">
        <v>6</v>
      </c>
      <c r="M67" s="411">
        <v>122</v>
      </c>
      <c r="N67" s="36"/>
    </row>
    <row r="68" spans="1:14" ht="12.95" customHeight="1" x14ac:dyDescent="0.2">
      <c r="A68" s="333">
        <v>123</v>
      </c>
      <c r="B68" s="626" t="s">
        <v>61</v>
      </c>
      <c r="C68" s="277">
        <v>5</v>
      </c>
      <c r="D68" s="277">
        <v>30</v>
      </c>
      <c r="E68" s="277">
        <v>7</v>
      </c>
      <c r="F68" s="277">
        <v>18</v>
      </c>
      <c r="G68" s="277">
        <v>36</v>
      </c>
      <c r="H68" s="277">
        <v>31</v>
      </c>
      <c r="I68" s="277">
        <v>13</v>
      </c>
      <c r="J68" s="277">
        <v>26</v>
      </c>
      <c r="K68" s="277">
        <v>30</v>
      </c>
      <c r="L68" s="277">
        <v>18</v>
      </c>
      <c r="M68" s="411">
        <v>123</v>
      </c>
      <c r="N68" s="36"/>
    </row>
    <row r="69" spans="1:14" ht="14.1" customHeight="1" x14ac:dyDescent="0.2">
      <c r="A69" s="333"/>
      <c r="B69" s="43"/>
      <c r="C69" s="277"/>
      <c r="D69" s="277"/>
      <c r="E69" s="277"/>
      <c r="F69" s="277"/>
      <c r="G69" s="277"/>
      <c r="H69" s="277"/>
      <c r="I69" s="277"/>
      <c r="J69" s="277"/>
      <c r="K69" s="277"/>
      <c r="L69" s="277"/>
      <c r="M69" s="333"/>
      <c r="N69" s="36"/>
    </row>
    <row r="70" spans="1:14" ht="14.1" customHeight="1" x14ac:dyDescent="0.2">
      <c r="A70" s="407">
        <v>1</v>
      </c>
      <c r="B70" s="924" t="s">
        <v>1</v>
      </c>
      <c r="C70" s="277">
        <v>120</v>
      </c>
      <c r="D70" s="277">
        <v>300</v>
      </c>
      <c r="E70" s="277">
        <v>297</v>
      </c>
      <c r="F70" s="277">
        <v>73</v>
      </c>
      <c r="G70" s="277">
        <v>52</v>
      </c>
      <c r="H70" s="277">
        <v>116</v>
      </c>
      <c r="I70" s="277">
        <v>40</v>
      </c>
      <c r="J70" s="277">
        <v>201</v>
      </c>
      <c r="K70" s="277">
        <v>29</v>
      </c>
      <c r="L70" s="277">
        <v>33</v>
      </c>
      <c r="M70" s="412">
        <v>1</v>
      </c>
      <c r="N70" s="36"/>
    </row>
    <row r="71" spans="1:14" ht="14.1" customHeight="1" x14ac:dyDescent="0.2">
      <c r="A71" s="407">
        <v>2</v>
      </c>
      <c r="B71" s="924" t="s">
        <v>5</v>
      </c>
      <c r="C71" s="277">
        <v>4</v>
      </c>
      <c r="D71" s="277">
        <v>29</v>
      </c>
      <c r="E71" s="277">
        <v>25</v>
      </c>
      <c r="F71" s="277">
        <v>116</v>
      </c>
      <c r="G71" s="277">
        <v>25</v>
      </c>
      <c r="H71" s="277">
        <v>72</v>
      </c>
      <c r="I71" s="277">
        <v>72</v>
      </c>
      <c r="J71" s="277">
        <v>103</v>
      </c>
      <c r="K71" s="277">
        <v>14</v>
      </c>
      <c r="L71" s="277">
        <v>103</v>
      </c>
      <c r="M71" s="412">
        <v>2</v>
      </c>
      <c r="N71" s="36"/>
    </row>
    <row r="72" spans="1:14" ht="14.1" customHeight="1" x14ac:dyDescent="0.2">
      <c r="A72" s="407">
        <v>3</v>
      </c>
      <c r="B72" s="924" t="s">
        <v>9</v>
      </c>
      <c r="C72" s="277">
        <v>154</v>
      </c>
      <c r="D72" s="277">
        <v>153</v>
      </c>
      <c r="E72" s="277">
        <v>143</v>
      </c>
      <c r="F72" s="277">
        <v>409</v>
      </c>
      <c r="G72" s="277">
        <v>398</v>
      </c>
      <c r="H72" s="277">
        <v>192</v>
      </c>
      <c r="I72" s="277">
        <v>134</v>
      </c>
      <c r="J72" s="277">
        <v>166</v>
      </c>
      <c r="K72" s="277">
        <v>83</v>
      </c>
      <c r="L72" s="277">
        <v>302</v>
      </c>
      <c r="M72" s="412">
        <v>3</v>
      </c>
      <c r="N72" s="36"/>
    </row>
    <row r="73" spans="1:14" ht="14.1" customHeight="1" x14ac:dyDescent="0.2">
      <c r="A73" s="407">
        <v>4</v>
      </c>
      <c r="B73" s="924" t="s">
        <v>2</v>
      </c>
      <c r="C73" s="277">
        <v>26</v>
      </c>
      <c r="D73" s="277">
        <v>403</v>
      </c>
      <c r="E73" s="277">
        <v>155</v>
      </c>
      <c r="F73" s="277">
        <v>193</v>
      </c>
      <c r="G73" s="277">
        <v>75</v>
      </c>
      <c r="H73" s="277">
        <v>196</v>
      </c>
      <c r="I73" s="277">
        <v>160</v>
      </c>
      <c r="J73" s="277">
        <v>84</v>
      </c>
      <c r="K73" s="277">
        <v>245</v>
      </c>
      <c r="L73" s="277">
        <v>102</v>
      </c>
      <c r="M73" s="412">
        <v>4</v>
      </c>
      <c r="N73" s="36"/>
    </row>
    <row r="74" spans="1:14" ht="14.1" customHeight="1" x14ac:dyDescent="0.2">
      <c r="A74" s="407">
        <v>5</v>
      </c>
      <c r="B74" s="924" t="s">
        <v>6</v>
      </c>
      <c r="C74" s="277">
        <v>68</v>
      </c>
      <c r="D74" s="277">
        <v>79</v>
      </c>
      <c r="E74" s="277">
        <v>46</v>
      </c>
      <c r="F74" s="277">
        <v>81</v>
      </c>
      <c r="G74" s="277">
        <v>89</v>
      </c>
      <c r="H74" s="277">
        <v>85</v>
      </c>
      <c r="I74" s="277">
        <v>77</v>
      </c>
      <c r="J74" s="277">
        <v>81</v>
      </c>
      <c r="K74" s="277">
        <v>63</v>
      </c>
      <c r="L74" s="277">
        <v>31</v>
      </c>
      <c r="M74" s="412">
        <v>5</v>
      </c>
      <c r="N74" s="36"/>
    </row>
    <row r="75" spans="1:14" ht="14.1" customHeight="1" x14ac:dyDescent="0.2">
      <c r="A75" s="407">
        <v>6</v>
      </c>
      <c r="B75" s="924" t="s">
        <v>10</v>
      </c>
      <c r="C75" s="277">
        <v>65</v>
      </c>
      <c r="D75" s="277">
        <v>36</v>
      </c>
      <c r="E75" s="277">
        <v>39</v>
      </c>
      <c r="F75" s="277">
        <v>93</v>
      </c>
      <c r="G75" s="277">
        <v>87</v>
      </c>
      <c r="H75" s="277">
        <v>46</v>
      </c>
      <c r="I75" s="277">
        <v>32</v>
      </c>
      <c r="J75" s="277">
        <v>62</v>
      </c>
      <c r="K75" s="277">
        <v>30</v>
      </c>
      <c r="L75" s="277">
        <v>18</v>
      </c>
      <c r="M75" s="412">
        <v>6</v>
      </c>
      <c r="N75" s="36"/>
    </row>
    <row r="76" spans="1:14" ht="14.1" customHeight="1" x14ac:dyDescent="0.2">
      <c r="A76" s="407">
        <v>7</v>
      </c>
      <c r="B76" s="924" t="s">
        <v>3</v>
      </c>
      <c r="C76" s="277">
        <v>45</v>
      </c>
      <c r="D76" s="277">
        <v>28</v>
      </c>
      <c r="E76" s="277">
        <v>4</v>
      </c>
      <c r="F76" s="277">
        <v>21</v>
      </c>
      <c r="G76" s="277">
        <v>17</v>
      </c>
      <c r="H76" s="277">
        <v>45</v>
      </c>
      <c r="I76" s="277">
        <v>17</v>
      </c>
      <c r="J76" s="277">
        <v>20</v>
      </c>
      <c r="K76" s="277">
        <v>12</v>
      </c>
      <c r="L76" s="277">
        <v>5</v>
      </c>
      <c r="M76" s="412">
        <v>7</v>
      </c>
      <c r="N76" s="36"/>
    </row>
    <row r="77" spans="1:14" ht="14.1" customHeight="1" x14ac:dyDescent="0.2">
      <c r="A77" s="407">
        <v>8</v>
      </c>
      <c r="B77" s="924" t="s">
        <v>4</v>
      </c>
      <c r="C77" s="277">
        <v>40</v>
      </c>
      <c r="D77" s="277">
        <v>18</v>
      </c>
      <c r="E77" s="277">
        <v>26</v>
      </c>
      <c r="F77" s="277">
        <v>20</v>
      </c>
      <c r="G77" s="277">
        <v>65</v>
      </c>
      <c r="H77" s="277">
        <v>58</v>
      </c>
      <c r="I77" s="277">
        <v>114</v>
      </c>
      <c r="J77" s="277">
        <v>59</v>
      </c>
      <c r="K77" s="277">
        <v>41</v>
      </c>
      <c r="L77" s="277">
        <v>42</v>
      </c>
      <c r="M77" s="412">
        <v>8</v>
      </c>
      <c r="N77" s="36"/>
    </row>
    <row r="78" spans="1:14" ht="14.1" customHeight="1" x14ac:dyDescent="0.2">
      <c r="A78" s="407">
        <v>9</v>
      </c>
      <c r="B78" s="924" t="s">
        <v>7</v>
      </c>
      <c r="C78" s="277">
        <v>11</v>
      </c>
      <c r="D78" s="277">
        <v>99</v>
      </c>
      <c r="E78" s="277">
        <v>13</v>
      </c>
      <c r="F78" s="277">
        <v>32</v>
      </c>
      <c r="G78" s="277">
        <v>21</v>
      </c>
      <c r="H78" s="277">
        <v>22</v>
      </c>
      <c r="I78" s="277">
        <v>29</v>
      </c>
      <c r="J78" s="277">
        <v>46</v>
      </c>
      <c r="K78" s="277">
        <v>44</v>
      </c>
      <c r="L78" s="277">
        <v>33</v>
      </c>
      <c r="M78" s="412">
        <v>9</v>
      </c>
      <c r="N78" s="36"/>
    </row>
    <row r="79" spans="1:14" ht="14.1" customHeight="1" x14ac:dyDescent="0.2">
      <c r="A79" s="407">
        <v>10</v>
      </c>
      <c r="B79" s="924" t="s">
        <v>8</v>
      </c>
      <c r="C79" s="277">
        <v>53</v>
      </c>
      <c r="D79" s="277">
        <v>106</v>
      </c>
      <c r="E79" s="277">
        <v>114</v>
      </c>
      <c r="F79" s="277">
        <v>136</v>
      </c>
      <c r="G79" s="277">
        <v>78</v>
      </c>
      <c r="H79" s="277">
        <v>74</v>
      </c>
      <c r="I79" s="277">
        <v>58</v>
      </c>
      <c r="J79" s="277">
        <v>39</v>
      </c>
      <c r="K79" s="277">
        <v>89</v>
      </c>
      <c r="L79" s="277">
        <v>70</v>
      </c>
      <c r="M79" s="412">
        <v>10</v>
      </c>
      <c r="N79" s="36"/>
    </row>
    <row r="80" spans="1:14" ht="14.1" customHeight="1" x14ac:dyDescent="0.2">
      <c r="A80" s="407">
        <v>11</v>
      </c>
      <c r="B80" s="924" t="s">
        <v>110</v>
      </c>
      <c r="C80" s="277">
        <v>260</v>
      </c>
      <c r="D80" s="277">
        <v>72</v>
      </c>
      <c r="E80" s="277">
        <v>127</v>
      </c>
      <c r="F80" s="277">
        <v>142</v>
      </c>
      <c r="G80" s="277">
        <v>33</v>
      </c>
      <c r="H80" s="277">
        <v>144</v>
      </c>
      <c r="I80" s="277">
        <v>62</v>
      </c>
      <c r="J80" s="277">
        <v>44</v>
      </c>
      <c r="K80" s="277">
        <v>29</v>
      </c>
      <c r="L80" s="277">
        <v>6</v>
      </c>
      <c r="M80" s="412">
        <v>11</v>
      </c>
      <c r="N80" s="36"/>
    </row>
    <row r="81" spans="1:14" ht="14.1" customHeight="1" x14ac:dyDescent="0.2">
      <c r="A81" s="407">
        <v>12</v>
      </c>
      <c r="B81" s="924" t="s">
        <v>158</v>
      </c>
      <c r="C81" s="277">
        <v>82</v>
      </c>
      <c r="D81" s="277">
        <v>154</v>
      </c>
      <c r="E81" s="277">
        <v>61</v>
      </c>
      <c r="F81" s="277">
        <v>57</v>
      </c>
      <c r="G81" s="277">
        <v>80</v>
      </c>
      <c r="H81" s="277">
        <v>77</v>
      </c>
      <c r="I81" s="277">
        <v>19</v>
      </c>
      <c r="J81" s="277">
        <v>26</v>
      </c>
      <c r="K81" s="277">
        <v>30</v>
      </c>
      <c r="L81" s="277">
        <v>18</v>
      </c>
      <c r="M81" s="412">
        <v>12</v>
      </c>
      <c r="N81" s="36"/>
    </row>
    <row r="82" spans="1:14" ht="14.1" customHeight="1" x14ac:dyDescent="0.2">
      <c r="A82" s="407"/>
      <c r="B82" s="394"/>
      <c r="C82" s="422"/>
      <c r="D82" s="422"/>
      <c r="E82" s="422"/>
      <c r="F82" s="422"/>
      <c r="G82" s="422"/>
      <c r="H82" s="422"/>
      <c r="I82" s="422"/>
      <c r="J82" s="422"/>
      <c r="K82" s="422"/>
      <c r="L82" s="422"/>
      <c r="M82" s="407"/>
      <c r="N82" s="36"/>
    </row>
    <row r="83" spans="1:14" ht="14.1" customHeight="1" x14ac:dyDescent="0.2">
      <c r="A83" s="333"/>
      <c r="B83" s="924" t="s">
        <v>18</v>
      </c>
      <c r="C83" s="422">
        <v>928</v>
      </c>
      <c r="D83" s="422">
        <v>1477</v>
      </c>
      <c r="E83" s="422">
        <v>1050</v>
      </c>
      <c r="F83" s="422">
        <v>1373</v>
      </c>
      <c r="G83" s="422">
        <v>1020</v>
      </c>
      <c r="H83" s="422">
        <v>1127</v>
      </c>
      <c r="I83" s="422">
        <v>814</v>
      </c>
      <c r="J83" s="422">
        <v>931</v>
      </c>
      <c r="K83" s="422">
        <v>709</v>
      </c>
      <c r="L83" s="422">
        <v>763</v>
      </c>
      <c r="M83" s="411"/>
      <c r="N83" s="36"/>
    </row>
    <row r="84" spans="1:14" ht="14.1" customHeight="1" x14ac:dyDescent="0.2">
      <c r="A84" s="333"/>
      <c r="B84" s="394"/>
      <c r="C84" s="439"/>
      <c r="D84" s="439"/>
      <c r="E84" s="439"/>
      <c r="F84" s="439"/>
      <c r="G84" s="439"/>
      <c r="H84" s="439"/>
      <c r="I84" s="439"/>
      <c r="J84" s="439"/>
      <c r="K84" s="439"/>
      <c r="L84" s="36"/>
      <c r="M84" s="36"/>
      <c r="N84" s="36"/>
    </row>
    <row r="85" spans="1:14" ht="14.1" customHeight="1" x14ac:dyDescent="0.2">
      <c r="A85" s="38" t="s">
        <v>104</v>
      </c>
      <c r="B85" s="71"/>
      <c r="C85" s="36"/>
      <c r="D85" s="36"/>
      <c r="E85" s="36"/>
      <c r="F85" s="36"/>
      <c r="G85" s="36"/>
      <c r="H85" s="36"/>
      <c r="I85" s="36"/>
      <c r="J85" s="36"/>
      <c r="K85" s="36"/>
      <c r="L85" s="36"/>
      <c r="M85" s="36"/>
      <c r="N85" s="36"/>
    </row>
    <row r="86" spans="1:14" x14ac:dyDescent="0.2">
      <c r="A86" s="36"/>
      <c r="B86" s="418"/>
      <c r="C86" s="36"/>
      <c r="D86" s="36"/>
      <c r="E86" s="36"/>
      <c r="F86" s="36"/>
      <c r="G86" s="36"/>
      <c r="H86" s="36"/>
      <c r="I86" s="36"/>
      <c r="J86" s="36"/>
      <c r="K86" s="36"/>
      <c r="L86" s="36"/>
      <c r="M86" s="36"/>
      <c r="N86" s="36"/>
    </row>
    <row r="87" spans="1:14" x14ac:dyDescent="0.2">
      <c r="A87" s="47" t="s">
        <v>278</v>
      </c>
      <c r="B87" s="440"/>
      <c r="C87" s="47"/>
      <c r="D87" s="47"/>
      <c r="E87" s="47"/>
      <c r="M87" s="48" t="s">
        <v>281</v>
      </c>
      <c r="N87" s="36"/>
    </row>
    <row r="88" spans="1:14" x14ac:dyDescent="0.2">
      <c r="A88" s="47"/>
      <c r="B88" s="440"/>
      <c r="C88" s="47"/>
      <c r="D88" s="47"/>
      <c r="E88" s="47"/>
      <c r="F88" s="47"/>
      <c r="G88" s="47"/>
      <c r="H88" s="47"/>
      <c r="I88" s="47"/>
      <c r="J88" s="47"/>
      <c r="K88" s="47"/>
      <c r="L88" s="36"/>
      <c r="M88" s="36"/>
      <c r="N88" s="36"/>
    </row>
    <row r="89" spans="1:14" x14ac:dyDescent="0.2">
      <c r="A89" s="36"/>
      <c r="B89" s="418"/>
      <c r="C89" s="36"/>
      <c r="D89" s="36"/>
      <c r="E89" s="36"/>
      <c r="F89" s="36"/>
      <c r="G89" s="36"/>
      <c r="H89" s="36"/>
      <c r="I89" s="36"/>
      <c r="J89" s="36"/>
      <c r="K89" s="36"/>
      <c r="L89" s="36"/>
      <c r="M89" s="36"/>
      <c r="N89" s="36"/>
    </row>
    <row r="90" spans="1:14" x14ac:dyDescent="0.2">
      <c r="A90" s="36"/>
      <c r="B90" s="418"/>
      <c r="C90" s="36"/>
      <c r="D90" s="36"/>
      <c r="E90" s="36"/>
      <c r="F90" s="36"/>
      <c r="G90" s="36"/>
      <c r="H90" s="36"/>
      <c r="I90" s="36"/>
      <c r="J90" s="36"/>
      <c r="K90" s="36"/>
      <c r="L90" s="36"/>
      <c r="M90" s="36"/>
      <c r="N90" s="36"/>
    </row>
    <row r="91" spans="1:14" x14ac:dyDescent="0.2">
      <c r="A91" s="36"/>
      <c r="B91" s="418"/>
      <c r="C91" s="36"/>
      <c r="D91" s="36"/>
      <c r="E91" s="36"/>
      <c r="F91" s="36"/>
      <c r="G91" s="36"/>
      <c r="H91" s="36"/>
      <c r="I91" s="36"/>
      <c r="J91" s="36"/>
      <c r="K91" s="36"/>
      <c r="L91" s="36"/>
      <c r="M91" s="36"/>
      <c r="N91" s="36"/>
    </row>
    <row r="92" spans="1:14" x14ac:dyDescent="0.2">
      <c r="A92" s="36"/>
      <c r="B92" s="418"/>
      <c r="C92" s="36"/>
      <c r="D92" s="36"/>
      <c r="E92" s="36"/>
      <c r="F92" s="36"/>
      <c r="G92" s="36"/>
      <c r="H92" s="36"/>
      <c r="I92" s="36"/>
      <c r="J92" s="36"/>
      <c r="K92" s="36"/>
      <c r="L92" s="36"/>
      <c r="M92" s="36"/>
      <c r="N92" s="36"/>
    </row>
    <row r="93" spans="1:14" x14ac:dyDescent="0.2">
      <c r="A93" s="36"/>
      <c r="B93" s="418"/>
      <c r="C93" s="36"/>
      <c r="D93" s="36"/>
      <c r="E93" s="36"/>
      <c r="F93" s="36"/>
      <c r="G93" s="36"/>
      <c r="H93" s="36"/>
      <c r="I93" s="36"/>
      <c r="J93" s="36"/>
      <c r="K93" s="36"/>
      <c r="L93" s="36"/>
      <c r="M93" s="36"/>
      <c r="N93" s="36"/>
    </row>
    <row r="94" spans="1:14" x14ac:dyDescent="0.2">
      <c r="A94" s="36"/>
      <c r="B94" s="418"/>
      <c r="C94" s="36"/>
      <c r="D94" s="36"/>
      <c r="E94" s="36"/>
      <c r="F94" s="36"/>
      <c r="G94" s="36"/>
      <c r="H94" s="36"/>
      <c r="I94" s="36"/>
      <c r="J94" s="36"/>
      <c r="K94" s="36"/>
      <c r="L94" s="36"/>
      <c r="M94" s="36"/>
      <c r="N94" s="36"/>
    </row>
    <row r="95" spans="1:14" x14ac:dyDescent="0.2">
      <c r="A95" s="36"/>
      <c r="B95" s="418"/>
      <c r="C95" s="36"/>
      <c r="D95" s="36"/>
      <c r="E95" s="36"/>
      <c r="F95" s="36"/>
      <c r="G95" s="36"/>
      <c r="H95" s="36"/>
      <c r="I95" s="36"/>
      <c r="J95" s="36"/>
      <c r="K95" s="36"/>
      <c r="L95" s="36"/>
      <c r="M95" s="36"/>
      <c r="N95" s="36"/>
    </row>
    <row r="96" spans="1:14" x14ac:dyDescent="0.2">
      <c r="A96" s="36"/>
      <c r="B96" s="418"/>
      <c r="C96" s="36"/>
      <c r="D96" s="36"/>
      <c r="E96" s="36"/>
      <c r="F96" s="36"/>
      <c r="G96" s="36"/>
      <c r="H96" s="36"/>
      <c r="I96" s="36"/>
      <c r="J96" s="36"/>
      <c r="K96" s="36"/>
      <c r="L96" s="36"/>
      <c r="M96" s="36"/>
      <c r="N96" s="36"/>
    </row>
    <row r="97" spans="1:14" x14ac:dyDescent="0.2">
      <c r="A97" s="36"/>
      <c r="B97" s="418"/>
      <c r="C97" s="36"/>
      <c r="D97" s="36"/>
      <c r="E97" s="36"/>
      <c r="F97" s="36"/>
      <c r="G97" s="36"/>
      <c r="H97" s="36"/>
      <c r="I97" s="36"/>
      <c r="J97" s="36"/>
      <c r="K97" s="36"/>
      <c r="L97" s="36"/>
      <c r="M97" s="36"/>
      <c r="N97" s="36"/>
    </row>
    <row r="98" spans="1:14" x14ac:dyDescent="0.2">
      <c r="A98" s="36"/>
      <c r="B98" s="418"/>
      <c r="C98" s="36"/>
      <c r="D98" s="36"/>
      <c r="E98" s="36"/>
      <c r="F98" s="36"/>
      <c r="G98" s="36"/>
      <c r="H98" s="36"/>
      <c r="I98" s="36"/>
      <c r="J98" s="36"/>
      <c r="K98" s="36"/>
      <c r="L98" s="36"/>
      <c r="M98" s="36"/>
      <c r="N98" s="36"/>
    </row>
    <row r="99" spans="1:14" x14ac:dyDescent="0.2">
      <c r="A99" s="36"/>
      <c r="B99" s="418"/>
      <c r="C99" s="36"/>
      <c r="D99" s="36"/>
      <c r="E99" s="36"/>
      <c r="F99" s="36"/>
      <c r="G99" s="36"/>
      <c r="H99" s="36"/>
      <c r="I99" s="36"/>
      <c r="J99" s="36"/>
      <c r="K99" s="36"/>
      <c r="L99" s="36"/>
      <c r="M99" s="36"/>
      <c r="N99" s="36"/>
    </row>
    <row r="100" spans="1:14" x14ac:dyDescent="0.2">
      <c r="A100" s="36"/>
      <c r="B100" s="418"/>
      <c r="C100" s="36"/>
      <c r="D100" s="36"/>
      <c r="E100" s="36"/>
      <c r="F100" s="36"/>
      <c r="G100" s="36"/>
      <c r="H100" s="36"/>
      <c r="I100" s="36"/>
      <c r="J100" s="36"/>
      <c r="K100" s="36"/>
      <c r="L100" s="36"/>
      <c r="M100" s="36"/>
      <c r="N100" s="36"/>
    </row>
    <row r="101" spans="1:14" x14ac:dyDescent="0.2">
      <c r="A101" s="36"/>
      <c r="B101" s="418"/>
      <c r="C101" s="36"/>
      <c r="D101" s="36"/>
      <c r="E101" s="36"/>
      <c r="F101" s="36"/>
      <c r="G101" s="36"/>
      <c r="H101" s="36"/>
      <c r="I101" s="36"/>
      <c r="J101" s="36"/>
      <c r="K101" s="36"/>
      <c r="L101" s="36"/>
      <c r="M101" s="36"/>
      <c r="N101" s="36"/>
    </row>
    <row r="102" spans="1:14" x14ac:dyDescent="0.2">
      <c r="A102" s="47"/>
      <c r="B102" s="440"/>
      <c r="C102" s="47"/>
      <c r="D102" s="47"/>
      <c r="E102" s="47"/>
      <c r="F102" s="36"/>
      <c r="G102" s="36"/>
      <c r="H102" s="36"/>
      <c r="I102" s="36"/>
      <c r="J102" s="36"/>
      <c r="K102" s="36"/>
      <c r="L102" s="36"/>
      <c r="M102" s="48"/>
      <c r="N102" s="36"/>
    </row>
    <row r="103" spans="1:14" x14ac:dyDescent="0.2">
      <c r="A103" s="47"/>
      <c r="B103" s="440"/>
      <c r="C103" s="47"/>
      <c r="D103" s="47"/>
      <c r="E103" s="47"/>
      <c r="F103" s="36"/>
      <c r="G103" s="36"/>
      <c r="H103" s="36"/>
      <c r="I103" s="36"/>
      <c r="J103" s="36"/>
      <c r="K103" s="36"/>
      <c r="L103" s="36"/>
      <c r="M103" s="48"/>
      <c r="N103" s="36"/>
    </row>
    <row r="104" spans="1:14" x14ac:dyDescent="0.2">
      <c r="A104" s="36"/>
      <c r="B104" s="418"/>
      <c r="C104" s="36"/>
      <c r="D104" s="36"/>
      <c r="E104" s="36"/>
      <c r="F104" s="36"/>
      <c r="G104" s="36"/>
      <c r="H104" s="36"/>
      <c r="I104" s="36"/>
      <c r="J104" s="36"/>
      <c r="K104" s="36"/>
      <c r="L104" s="36"/>
      <c r="M104" s="36"/>
      <c r="N104" s="36"/>
    </row>
    <row r="105" spans="1:14" x14ac:dyDescent="0.2">
      <c r="A105" s="36"/>
      <c r="B105" s="418"/>
      <c r="C105" s="36"/>
      <c r="D105" s="36"/>
      <c r="E105" s="36"/>
      <c r="F105" s="36"/>
      <c r="G105" s="36"/>
      <c r="H105" s="36"/>
      <c r="I105" s="36"/>
      <c r="J105" s="36"/>
      <c r="K105" s="36"/>
      <c r="L105" s="36"/>
      <c r="M105" s="36"/>
      <c r="N105" s="36"/>
    </row>
    <row r="106" spans="1:14" x14ac:dyDescent="0.2">
      <c r="A106" s="36"/>
      <c r="B106" s="418"/>
      <c r="C106" s="36"/>
      <c r="D106" s="36"/>
      <c r="E106" s="36"/>
      <c r="F106" s="36"/>
      <c r="G106" s="36"/>
      <c r="H106" s="36"/>
      <c r="I106" s="36"/>
      <c r="J106" s="36"/>
      <c r="K106" s="36"/>
      <c r="L106" s="36"/>
      <c r="M106" s="36"/>
      <c r="N106" s="36"/>
    </row>
    <row r="107" spans="1:14" x14ac:dyDescent="0.2">
      <c r="A107" s="36"/>
      <c r="B107" s="418"/>
      <c r="C107" s="36"/>
      <c r="D107" s="36"/>
      <c r="E107" s="36"/>
      <c r="F107" s="36"/>
      <c r="G107" s="36"/>
      <c r="H107" s="36"/>
      <c r="I107" s="36"/>
      <c r="J107" s="36"/>
      <c r="K107" s="36"/>
      <c r="L107" s="36"/>
      <c r="M107" s="36"/>
      <c r="N107" s="36"/>
    </row>
    <row r="108" spans="1:14" x14ac:dyDescent="0.2">
      <c r="A108" s="36"/>
      <c r="B108" s="418"/>
      <c r="C108" s="36"/>
      <c r="D108" s="36"/>
      <c r="E108" s="36"/>
      <c r="F108" s="36"/>
      <c r="G108" s="36"/>
      <c r="H108" s="36"/>
      <c r="I108" s="36"/>
      <c r="J108" s="36"/>
      <c r="K108" s="36"/>
      <c r="L108" s="36"/>
      <c r="M108" s="36"/>
      <c r="N108" s="36"/>
    </row>
    <row r="109" spans="1:14" x14ac:dyDescent="0.2">
      <c r="A109" s="36"/>
      <c r="B109" s="418"/>
      <c r="C109" s="36"/>
      <c r="D109" s="36"/>
      <c r="E109" s="36"/>
      <c r="F109" s="36"/>
      <c r="G109" s="36"/>
      <c r="H109" s="36"/>
      <c r="I109" s="36"/>
      <c r="J109" s="36"/>
      <c r="K109" s="36"/>
      <c r="L109" s="36"/>
      <c r="M109" s="36"/>
      <c r="N109" s="36"/>
    </row>
    <row r="110" spans="1:14" x14ac:dyDescent="0.2">
      <c r="A110" s="36"/>
      <c r="B110" s="418"/>
      <c r="C110" s="36"/>
      <c r="D110" s="36"/>
      <c r="E110" s="36"/>
      <c r="F110" s="36"/>
      <c r="G110" s="36"/>
      <c r="H110" s="36"/>
      <c r="I110" s="36"/>
      <c r="J110" s="36"/>
      <c r="K110" s="36"/>
      <c r="L110" s="36"/>
      <c r="M110" s="36"/>
      <c r="N110" s="36"/>
    </row>
    <row r="111" spans="1:14" x14ac:dyDescent="0.2">
      <c r="A111" s="36"/>
      <c r="B111" s="418"/>
      <c r="C111" s="36"/>
      <c r="D111" s="36"/>
      <c r="E111" s="36"/>
      <c r="F111" s="36"/>
      <c r="G111" s="36"/>
      <c r="H111" s="36"/>
      <c r="I111" s="36"/>
      <c r="J111" s="36"/>
      <c r="K111" s="36"/>
      <c r="L111" s="36"/>
      <c r="M111" s="36"/>
      <c r="N111" s="36"/>
    </row>
    <row r="112" spans="1:14" x14ac:dyDescent="0.2">
      <c r="A112" s="36"/>
      <c r="B112" s="418"/>
      <c r="C112" s="36"/>
      <c r="D112" s="36"/>
      <c r="E112" s="36"/>
      <c r="F112" s="36"/>
      <c r="G112" s="36"/>
      <c r="H112" s="36"/>
      <c r="I112" s="36"/>
      <c r="J112" s="36"/>
      <c r="K112" s="36"/>
      <c r="L112" s="36"/>
      <c r="M112" s="36"/>
      <c r="N112" s="36"/>
    </row>
    <row r="113" spans="1:14" x14ac:dyDescent="0.2">
      <c r="A113" s="36"/>
      <c r="B113" s="418"/>
      <c r="C113" s="36"/>
      <c r="D113" s="36"/>
      <c r="E113" s="36"/>
      <c r="F113" s="36"/>
      <c r="G113" s="36"/>
      <c r="H113" s="36"/>
      <c r="I113" s="36"/>
      <c r="J113" s="36"/>
      <c r="K113" s="36"/>
      <c r="L113" s="36"/>
      <c r="M113" s="36"/>
      <c r="N113" s="36"/>
    </row>
    <row r="114" spans="1:14" x14ac:dyDescent="0.2">
      <c r="A114" s="36"/>
      <c r="B114" s="418"/>
      <c r="C114" s="36"/>
      <c r="D114" s="36"/>
      <c r="E114" s="36"/>
      <c r="F114" s="36"/>
      <c r="G114" s="36"/>
      <c r="H114" s="36"/>
      <c r="I114" s="36"/>
      <c r="J114" s="36"/>
      <c r="K114" s="36"/>
      <c r="L114" s="36"/>
      <c r="M114" s="36"/>
      <c r="N114" s="36"/>
    </row>
    <row r="115" spans="1:14" x14ac:dyDescent="0.2">
      <c r="A115" s="36"/>
      <c r="B115" s="418"/>
      <c r="C115" s="36"/>
      <c r="D115" s="36"/>
      <c r="E115" s="36"/>
      <c r="F115" s="36"/>
      <c r="G115" s="36"/>
      <c r="H115" s="36"/>
      <c r="I115" s="36"/>
      <c r="J115" s="36"/>
      <c r="K115" s="36"/>
      <c r="L115" s="36"/>
      <c r="M115" s="36"/>
      <c r="N115" s="36"/>
    </row>
    <row r="116" spans="1:14" x14ac:dyDescent="0.2">
      <c r="A116" s="36"/>
      <c r="B116" s="418"/>
      <c r="C116" s="36"/>
      <c r="D116" s="36"/>
      <c r="E116" s="36"/>
      <c r="F116" s="36"/>
      <c r="G116" s="36"/>
      <c r="H116" s="36"/>
      <c r="I116" s="36"/>
      <c r="J116" s="36"/>
      <c r="K116" s="36"/>
      <c r="L116" s="36"/>
      <c r="M116" s="36"/>
      <c r="N116" s="36"/>
    </row>
    <row r="117" spans="1:14" x14ac:dyDescent="0.2">
      <c r="A117" s="47" t="s">
        <v>278</v>
      </c>
      <c r="B117" s="440"/>
      <c r="C117" s="47"/>
      <c r="D117" s="47"/>
      <c r="E117" s="47"/>
      <c r="F117" s="36"/>
      <c r="G117" s="36"/>
      <c r="H117" s="36"/>
      <c r="I117" s="36"/>
      <c r="J117" s="36"/>
      <c r="K117" s="36"/>
      <c r="L117" s="36"/>
      <c r="M117" s="48" t="s">
        <v>281</v>
      </c>
      <c r="N117" s="36"/>
    </row>
    <row r="118" spans="1:14" x14ac:dyDescent="0.2">
      <c r="A118" s="36"/>
      <c r="B118" s="418"/>
      <c r="C118" s="36"/>
      <c r="D118" s="36"/>
      <c r="E118" s="36"/>
      <c r="F118" s="36"/>
      <c r="G118" s="36"/>
      <c r="H118" s="36"/>
      <c r="I118" s="36"/>
      <c r="J118" s="36"/>
      <c r="K118" s="36"/>
      <c r="L118" s="36"/>
      <c r="M118" s="36"/>
      <c r="N118" s="36"/>
    </row>
    <row r="119" spans="1:14" x14ac:dyDescent="0.2">
      <c r="A119" s="36"/>
      <c r="B119" s="418"/>
      <c r="C119" s="36"/>
      <c r="D119" s="36"/>
      <c r="E119" s="36"/>
      <c r="F119" s="36"/>
      <c r="G119" s="36"/>
      <c r="H119" s="36"/>
      <c r="I119" s="36"/>
      <c r="J119" s="36"/>
      <c r="K119" s="36"/>
      <c r="L119" s="36"/>
      <c r="M119" s="36"/>
      <c r="N119" s="36"/>
    </row>
    <row r="120" spans="1:14" x14ac:dyDescent="0.2">
      <c r="A120" s="36"/>
      <c r="B120" s="418"/>
      <c r="C120" s="36"/>
      <c r="D120" s="36"/>
      <c r="E120" s="36"/>
      <c r="F120" s="36"/>
      <c r="G120" s="36"/>
      <c r="H120" s="36"/>
      <c r="I120" s="36"/>
      <c r="J120" s="36"/>
      <c r="K120" s="36"/>
      <c r="L120" s="36"/>
      <c r="M120" s="36"/>
      <c r="N120" s="36"/>
    </row>
    <row r="121" spans="1:14" x14ac:dyDescent="0.2">
      <c r="A121" s="36"/>
      <c r="B121" s="418"/>
      <c r="C121" s="36"/>
      <c r="D121" s="36"/>
      <c r="E121" s="36"/>
      <c r="F121" s="36"/>
      <c r="G121" s="36"/>
      <c r="H121" s="36"/>
      <c r="I121" s="36"/>
      <c r="J121" s="36"/>
      <c r="K121" s="36"/>
      <c r="L121" s="36"/>
      <c r="M121" s="36"/>
      <c r="N121" s="36"/>
    </row>
    <row r="122" spans="1:14" x14ac:dyDescent="0.2">
      <c r="A122" s="36"/>
      <c r="B122" s="418"/>
      <c r="C122" s="36"/>
      <c r="D122" s="36"/>
      <c r="E122" s="36"/>
      <c r="F122" s="36"/>
      <c r="G122" s="36"/>
      <c r="H122" s="36"/>
      <c r="I122" s="36"/>
      <c r="J122" s="36"/>
      <c r="K122" s="36"/>
      <c r="L122" s="36"/>
      <c r="M122" s="36"/>
      <c r="N122" s="36"/>
    </row>
  </sheetData>
  <phoneticPr fontId="16" type="noConversion"/>
  <hyperlinks>
    <hyperlink ref="M1" location="INHALT!A1" display="INHALT!A1" xr:uid="{20282A9B-AD1D-471E-ACB0-E51B3A4DC766}"/>
  </hyperlinks>
  <printOptions horizontalCentered="1"/>
  <pageMargins left="0.59055118110236227" right="0.39370078740157483" top="0.59055118110236227" bottom="0.59055118110236227" header="0.35433070866141736" footer="0.31496062992125984"/>
  <pageSetup paperSize="9" scale="95" firstPageNumber="76" pageOrder="overThenDown" orientation="portrait" r:id="rId1"/>
  <headerFooter alignWithMargins="0">
    <oddFooter>Seite &amp;P</oddFooter>
  </headerFooter>
  <rowBreaks count="1" manualBreakCount="1">
    <brk id="62" max="16383" man="1"/>
  </rowBreaks>
  <drawing r:id="rId2"/>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rgb="FF0070C0"/>
  </sheetPr>
  <dimension ref="A1:K118"/>
  <sheetViews>
    <sheetView tabSelected="1" zoomScaleNormal="100" zoomScaleSheetLayoutView="100" workbookViewId="0">
      <pane ySplit="5" topLeftCell="A81" activePane="bottomLeft" state="frozen"/>
      <selection activeCell="E65" sqref="E65"/>
      <selection pane="bottomLeft" activeCell="E65" sqref="E65"/>
    </sheetView>
  </sheetViews>
  <sheetFormatPr baseColWidth="10" defaultColWidth="11.28515625" defaultRowHeight="12.75" x14ac:dyDescent="0.2"/>
  <cols>
    <col min="1" max="1" width="5.5703125" style="5" customWidth="1"/>
    <col min="2" max="2" width="24.5703125" style="5" customWidth="1"/>
    <col min="3" max="3" width="15.85546875" style="5" customWidth="1"/>
    <col min="4" max="4" width="12.85546875" style="5" customWidth="1"/>
    <col min="5" max="5" width="16" style="5" customWidth="1"/>
    <col min="6" max="6" width="13.5703125" style="5" customWidth="1"/>
    <col min="7" max="7" width="4.5703125" style="5" customWidth="1"/>
    <col min="8" max="16384" width="11.28515625" style="5"/>
  </cols>
  <sheetData>
    <row r="1" spans="1:7" x14ac:dyDescent="0.2">
      <c r="A1" s="816">
        <v>2024</v>
      </c>
      <c r="B1" s="327"/>
      <c r="C1" s="327"/>
      <c r="D1" s="327"/>
      <c r="E1" s="327"/>
      <c r="F1" s="820" t="s">
        <v>429</v>
      </c>
      <c r="G1" s="327"/>
    </row>
    <row r="2" spans="1:7" ht="15.75" x14ac:dyDescent="0.2">
      <c r="A2" s="376" t="s">
        <v>590</v>
      </c>
      <c r="B2" s="448"/>
      <c r="C2" s="448"/>
      <c r="D2" s="448"/>
      <c r="E2" s="448"/>
      <c r="F2" s="448"/>
      <c r="G2" s="327"/>
    </row>
    <row r="3" spans="1:7" ht="13.9" customHeight="1" x14ac:dyDescent="0.2">
      <c r="A3" s="376"/>
      <c r="B3" s="377"/>
      <c r="C3" s="377"/>
      <c r="D3" s="377"/>
      <c r="E3" s="377"/>
      <c r="F3" s="377"/>
      <c r="G3" s="327"/>
    </row>
    <row r="4" spans="1:7" ht="45" x14ac:dyDescent="0.2">
      <c r="A4" s="463" t="s">
        <v>97</v>
      </c>
      <c r="B4" s="464" t="s">
        <v>98</v>
      </c>
      <c r="C4" s="465" t="s">
        <v>283</v>
      </c>
      <c r="D4" s="465" t="s">
        <v>198</v>
      </c>
      <c r="E4" s="465" t="s">
        <v>30</v>
      </c>
      <c r="F4" s="579" t="s">
        <v>274</v>
      </c>
      <c r="G4" s="327"/>
    </row>
    <row r="5" spans="1:7" x14ac:dyDescent="0.2">
      <c r="A5" s="457"/>
      <c r="B5" s="459"/>
      <c r="C5" s="458" t="s">
        <v>207</v>
      </c>
      <c r="D5" s="455" t="s">
        <v>207</v>
      </c>
      <c r="E5" s="455" t="s">
        <v>207</v>
      </c>
      <c r="F5" s="456" t="s">
        <v>273</v>
      </c>
      <c r="G5" s="327"/>
    </row>
    <row r="6" spans="1:7" ht="5.0999999999999996" customHeight="1" x14ac:dyDescent="0.2">
      <c r="A6" s="386"/>
      <c r="B6" s="386"/>
      <c r="C6" s="386"/>
      <c r="D6" s="386"/>
      <c r="E6" s="386"/>
      <c r="F6" s="386"/>
      <c r="G6" s="327"/>
    </row>
    <row r="7" spans="1:7" ht="12.95" customHeight="1" x14ac:dyDescent="0.2">
      <c r="A7" s="333">
        <v>10</v>
      </c>
      <c r="B7" s="43" t="s">
        <v>35</v>
      </c>
      <c r="C7" s="281" t="s">
        <v>583</v>
      </c>
      <c r="D7" s="277" t="s">
        <v>583</v>
      </c>
      <c r="E7" s="277" t="s">
        <v>583</v>
      </c>
      <c r="F7" s="277" t="s">
        <v>583</v>
      </c>
      <c r="G7" s="580"/>
    </row>
    <row r="8" spans="1:7" ht="12.95" customHeight="1" x14ac:dyDescent="0.2">
      <c r="A8" s="333">
        <v>11</v>
      </c>
      <c r="B8" s="43" t="s">
        <v>36</v>
      </c>
      <c r="C8" s="281">
        <v>1</v>
      </c>
      <c r="D8" s="277">
        <v>8</v>
      </c>
      <c r="E8" s="277">
        <v>26</v>
      </c>
      <c r="F8" s="277">
        <v>304</v>
      </c>
      <c r="G8" s="580"/>
    </row>
    <row r="9" spans="1:7" ht="12.95" customHeight="1" x14ac:dyDescent="0.2">
      <c r="A9" s="333">
        <v>12</v>
      </c>
      <c r="B9" s="43" t="s">
        <v>88</v>
      </c>
      <c r="C9" s="281" t="s">
        <v>583</v>
      </c>
      <c r="D9" s="277" t="s">
        <v>583</v>
      </c>
      <c r="E9" s="277" t="s">
        <v>583</v>
      </c>
      <c r="F9" s="277" t="s">
        <v>583</v>
      </c>
      <c r="G9" s="580"/>
    </row>
    <row r="10" spans="1:7" ht="12.95" customHeight="1" x14ac:dyDescent="0.2">
      <c r="A10" s="333">
        <v>13</v>
      </c>
      <c r="B10" s="43" t="s">
        <v>37</v>
      </c>
      <c r="C10" s="281">
        <v>0</v>
      </c>
      <c r="D10" s="277">
        <v>1</v>
      </c>
      <c r="E10" s="277">
        <v>1</v>
      </c>
      <c r="F10" s="277">
        <v>38</v>
      </c>
      <c r="G10" s="580"/>
    </row>
    <row r="11" spans="1:7" ht="12.95" customHeight="1" x14ac:dyDescent="0.2">
      <c r="A11" s="333">
        <v>14</v>
      </c>
      <c r="B11" s="43" t="s">
        <v>38</v>
      </c>
      <c r="C11" s="281">
        <v>1</v>
      </c>
      <c r="D11" s="277">
        <v>5</v>
      </c>
      <c r="E11" s="277">
        <v>3</v>
      </c>
      <c r="F11" s="277">
        <v>130</v>
      </c>
      <c r="G11" s="580"/>
    </row>
    <row r="12" spans="1:7" ht="12.95" customHeight="1" x14ac:dyDescent="0.2">
      <c r="A12" s="333">
        <v>15</v>
      </c>
      <c r="B12" s="43" t="s">
        <v>39</v>
      </c>
      <c r="C12" s="281">
        <v>1</v>
      </c>
      <c r="D12" s="277">
        <v>2</v>
      </c>
      <c r="E12" s="277">
        <v>12</v>
      </c>
      <c r="F12" s="277">
        <v>550</v>
      </c>
      <c r="G12" s="580"/>
    </row>
    <row r="13" spans="1:7" ht="12.95" customHeight="1" x14ac:dyDescent="0.2">
      <c r="A13" s="333">
        <v>16</v>
      </c>
      <c r="B13" s="43" t="s">
        <v>96</v>
      </c>
      <c r="C13" s="281">
        <v>6</v>
      </c>
      <c r="D13" s="277">
        <v>10</v>
      </c>
      <c r="E13" s="277">
        <v>44</v>
      </c>
      <c r="F13" s="277">
        <v>1201</v>
      </c>
      <c r="G13" s="580"/>
    </row>
    <row r="14" spans="1:7" ht="12.95" customHeight="1" x14ac:dyDescent="0.2">
      <c r="A14" s="333">
        <v>17</v>
      </c>
      <c r="B14" s="43" t="s">
        <v>40</v>
      </c>
      <c r="C14" s="281">
        <v>1</v>
      </c>
      <c r="D14" s="277">
        <v>1</v>
      </c>
      <c r="E14" s="277">
        <v>3</v>
      </c>
      <c r="F14" s="277">
        <v>70</v>
      </c>
      <c r="G14" s="580"/>
    </row>
    <row r="15" spans="1:7" ht="12.95" customHeight="1" x14ac:dyDescent="0.2">
      <c r="A15" s="333">
        <v>21</v>
      </c>
      <c r="B15" s="43" t="s">
        <v>41</v>
      </c>
      <c r="C15" s="281">
        <v>0</v>
      </c>
      <c r="D15" s="277">
        <v>1</v>
      </c>
      <c r="E15" s="277">
        <v>5</v>
      </c>
      <c r="F15" s="277">
        <v>95</v>
      </c>
      <c r="G15" s="580"/>
    </row>
    <row r="16" spans="1:7" ht="12.95" customHeight="1" x14ac:dyDescent="0.2">
      <c r="A16" s="333">
        <v>22</v>
      </c>
      <c r="B16" s="43" t="s">
        <v>42</v>
      </c>
      <c r="C16" s="281">
        <v>3</v>
      </c>
      <c r="D16" s="277">
        <v>29</v>
      </c>
      <c r="E16" s="277">
        <v>57</v>
      </c>
      <c r="F16" s="277">
        <v>1584</v>
      </c>
      <c r="G16" s="580"/>
    </row>
    <row r="17" spans="1:7" ht="12.95" customHeight="1" x14ac:dyDescent="0.2">
      <c r="A17" s="333">
        <v>23</v>
      </c>
      <c r="B17" s="43" t="s">
        <v>43</v>
      </c>
      <c r="C17" s="281" t="s">
        <v>583</v>
      </c>
      <c r="D17" s="277" t="s">
        <v>583</v>
      </c>
      <c r="E17" s="277" t="s">
        <v>583</v>
      </c>
      <c r="F17" s="277" t="s">
        <v>583</v>
      </c>
      <c r="G17" s="580"/>
    </row>
    <row r="18" spans="1:7" ht="12.95" customHeight="1" x14ac:dyDescent="0.2">
      <c r="A18" s="333">
        <v>24</v>
      </c>
      <c r="B18" s="43" t="s">
        <v>44</v>
      </c>
      <c r="C18" s="281">
        <v>0</v>
      </c>
      <c r="D18" s="277">
        <v>0</v>
      </c>
      <c r="E18" s="277">
        <v>2</v>
      </c>
      <c r="F18" s="277">
        <v>156</v>
      </c>
      <c r="G18" s="580"/>
    </row>
    <row r="19" spans="1:7" ht="12.95" customHeight="1" x14ac:dyDescent="0.2">
      <c r="A19" s="333">
        <v>25</v>
      </c>
      <c r="B19" s="43" t="s">
        <v>170</v>
      </c>
      <c r="C19" s="281">
        <v>0</v>
      </c>
      <c r="D19" s="277">
        <v>0</v>
      </c>
      <c r="E19" s="277">
        <v>0</v>
      </c>
      <c r="F19" s="277">
        <v>0</v>
      </c>
      <c r="G19" s="580"/>
    </row>
    <row r="20" spans="1:7" ht="12.95" customHeight="1" x14ac:dyDescent="0.2">
      <c r="A20" s="333">
        <v>26</v>
      </c>
      <c r="B20" s="43" t="s">
        <v>297</v>
      </c>
      <c r="C20" s="281">
        <v>0</v>
      </c>
      <c r="D20" s="277">
        <v>0</v>
      </c>
      <c r="E20" s="277">
        <v>0</v>
      </c>
      <c r="F20" s="277">
        <v>0</v>
      </c>
      <c r="G20" s="327"/>
    </row>
    <row r="21" spans="1:7" ht="12.95" customHeight="1" x14ac:dyDescent="0.2">
      <c r="A21" s="333">
        <v>31</v>
      </c>
      <c r="B21" s="43" t="s">
        <v>45</v>
      </c>
      <c r="C21" s="281">
        <v>4</v>
      </c>
      <c r="D21" s="277">
        <v>52</v>
      </c>
      <c r="E21" s="277">
        <v>68</v>
      </c>
      <c r="F21" s="277">
        <v>1604</v>
      </c>
      <c r="G21" s="327"/>
    </row>
    <row r="22" spans="1:7" ht="12.95" customHeight="1" x14ac:dyDescent="0.2">
      <c r="A22" s="333">
        <v>32</v>
      </c>
      <c r="B22" s="43" t="s">
        <v>46</v>
      </c>
      <c r="C22" s="281">
        <v>6</v>
      </c>
      <c r="D22" s="277">
        <v>11</v>
      </c>
      <c r="E22" s="277">
        <v>52</v>
      </c>
      <c r="F22" s="277">
        <v>874</v>
      </c>
      <c r="G22" s="580"/>
    </row>
    <row r="23" spans="1:7" ht="12.95" customHeight="1" x14ac:dyDescent="0.2">
      <c r="A23" s="333">
        <v>33</v>
      </c>
      <c r="B23" s="43" t="s">
        <v>171</v>
      </c>
      <c r="C23" s="281" t="s">
        <v>583</v>
      </c>
      <c r="D23" s="277" t="s">
        <v>583</v>
      </c>
      <c r="E23" s="277" t="s">
        <v>583</v>
      </c>
      <c r="F23" s="277" t="s">
        <v>583</v>
      </c>
      <c r="G23" s="580"/>
    </row>
    <row r="24" spans="1:7" ht="12.95" customHeight="1" x14ac:dyDescent="0.2">
      <c r="A24" s="333">
        <v>34</v>
      </c>
      <c r="B24" s="43" t="s">
        <v>47</v>
      </c>
      <c r="C24" s="281">
        <v>1</v>
      </c>
      <c r="D24" s="277">
        <v>14</v>
      </c>
      <c r="E24" s="277">
        <v>36</v>
      </c>
      <c r="F24" s="277">
        <v>886</v>
      </c>
      <c r="G24" s="580"/>
    </row>
    <row r="25" spans="1:7" ht="12.95" customHeight="1" x14ac:dyDescent="0.2">
      <c r="A25" s="333">
        <v>35</v>
      </c>
      <c r="B25" s="43" t="s">
        <v>89</v>
      </c>
      <c r="C25" s="281" t="s">
        <v>583</v>
      </c>
      <c r="D25" s="277" t="s">
        <v>583</v>
      </c>
      <c r="E25" s="277" t="s">
        <v>583</v>
      </c>
      <c r="F25" s="277" t="s">
        <v>583</v>
      </c>
      <c r="G25" s="580"/>
    </row>
    <row r="26" spans="1:7" ht="12.95" customHeight="1" x14ac:dyDescent="0.2">
      <c r="A26" s="333">
        <v>36</v>
      </c>
      <c r="B26" s="43" t="s">
        <v>48</v>
      </c>
      <c r="C26" s="281">
        <v>0</v>
      </c>
      <c r="D26" s="277">
        <v>-2</v>
      </c>
      <c r="E26" s="277">
        <v>-7</v>
      </c>
      <c r="F26" s="277">
        <v>-158</v>
      </c>
      <c r="G26" s="580"/>
    </row>
    <row r="27" spans="1:7" ht="12.95" customHeight="1" x14ac:dyDescent="0.2">
      <c r="A27" s="333">
        <v>41</v>
      </c>
      <c r="B27" s="43" t="s">
        <v>49</v>
      </c>
      <c r="C27" s="281">
        <v>5</v>
      </c>
      <c r="D27" s="277">
        <v>8</v>
      </c>
      <c r="E27" s="277">
        <v>27</v>
      </c>
      <c r="F27" s="277">
        <v>671</v>
      </c>
      <c r="G27" s="580"/>
    </row>
    <row r="28" spans="1:7" ht="12.95" customHeight="1" x14ac:dyDescent="0.2">
      <c r="A28" s="333">
        <v>42</v>
      </c>
      <c r="B28" s="43" t="s">
        <v>50</v>
      </c>
      <c r="C28" s="281">
        <v>2</v>
      </c>
      <c r="D28" s="277">
        <v>3</v>
      </c>
      <c r="E28" s="277">
        <v>16</v>
      </c>
      <c r="F28" s="277">
        <v>413</v>
      </c>
      <c r="G28" s="580"/>
    </row>
    <row r="29" spans="1:7" ht="12.95" customHeight="1" x14ac:dyDescent="0.2">
      <c r="A29" s="333">
        <v>43</v>
      </c>
      <c r="B29" s="43" t="s">
        <v>51</v>
      </c>
      <c r="C29" s="281">
        <v>4</v>
      </c>
      <c r="D29" s="277">
        <v>42</v>
      </c>
      <c r="E29" s="277">
        <v>108</v>
      </c>
      <c r="F29" s="277">
        <v>2931</v>
      </c>
      <c r="G29" s="580"/>
    </row>
    <row r="30" spans="1:7" ht="12.95" customHeight="1" x14ac:dyDescent="0.2">
      <c r="A30" s="333">
        <v>44</v>
      </c>
      <c r="B30" s="43" t="s">
        <v>52</v>
      </c>
      <c r="C30" s="281">
        <v>0</v>
      </c>
      <c r="D30" s="277">
        <v>0</v>
      </c>
      <c r="E30" s="277">
        <v>0</v>
      </c>
      <c r="F30" s="277">
        <v>0</v>
      </c>
      <c r="G30" s="580"/>
    </row>
    <row r="31" spans="1:7" ht="12.95" customHeight="1" x14ac:dyDescent="0.2">
      <c r="A31" s="333">
        <v>45</v>
      </c>
      <c r="B31" s="43" t="s">
        <v>53</v>
      </c>
      <c r="C31" s="281">
        <v>0</v>
      </c>
      <c r="D31" s="277">
        <v>0</v>
      </c>
      <c r="E31" s="277">
        <v>0</v>
      </c>
      <c r="F31" s="277">
        <v>0</v>
      </c>
      <c r="G31" s="580"/>
    </row>
    <row r="32" spans="1:7" ht="12.95" customHeight="1" x14ac:dyDescent="0.2">
      <c r="A32" s="333">
        <v>46</v>
      </c>
      <c r="B32" s="43" t="s">
        <v>54</v>
      </c>
      <c r="C32" s="281" t="s">
        <v>583</v>
      </c>
      <c r="D32" s="277" t="s">
        <v>583</v>
      </c>
      <c r="E32" s="277" t="s">
        <v>583</v>
      </c>
      <c r="F32" s="277" t="s">
        <v>583</v>
      </c>
      <c r="G32" s="580"/>
    </row>
    <row r="33" spans="1:7" ht="12.95" customHeight="1" x14ac:dyDescent="0.2">
      <c r="A33" s="333">
        <v>47</v>
      </c>
      <c r="B33" s="43" t="s">
        <v>55</v>
      </c>
      <c r="C33" s="281">
        <v>3</v>
      </c>
      <c r="D33" s="277">
        <v>11</v>
      </c>
      <c r="E33" s="277">
        <v>31</v>
      </c>
      <c r="F33" s="277">
        <v>895</v>
      </c>
      <c r="G33" s="327"/>
    </row>
    <row r="34" spans="1:7" ht="12.95" customHeight="1" x14ac:dyDescent="0.2">
      <c r="A34" s="333">
        <v>48</v>
      </c>
      <c r="B34" s="43" t="s">
        <v>56</v>
      </c>
      <c r="C34" s="281" t="s">
        <v>583</v>
      </c>
      <c r="D34" s="277" t="s">
        <v>583</v>
      </c>
      <c r="E34" s="277" t="s">
        <v>583</v>
      </c>
      <c r="F34" s="277" t="s">
        <v>583</v>
      </c>
      <c r="G34" s="327"/>
    </row>
    <row r="35" spans="1:7" ht="12.95" customHeight="1" x14ac:dyDescent="0.2">
      <c r="A35" s="333">
        <v>51</v>
      </c>
      <c r="B35" s="43" t="s">
        <v>57</v>
      </c>
      <c r="C35" s="281">
        <v>1</v>
      </c>
      <c r="D35" s="277">
        <v>4</v>
      </c>
      <c r="E35" s="277">
        <v>10</v>
      </c>
      <c r="F35" s="277">
        <v>498</v>
      </c>
      <c r="G35" s="580"/>
    </row>
    <row r="36" spans="1:7" ht="12.95" customHeight="1" x14ac:dyDescent="0.2">
      <c r="A36" s="333">
        <v>52</v>
      </c>
      <c r="B36" s="43" t="s">
        <v>128</v>
      </c>
      <c r="C36" s="281">
        <v>10</v>
      </c>
      <c r="D36" s="277">
        <v>19</v>
      </c>
      <c r="E36" s="277">
        <v>79</v>
      </c>
      <c r="F36" s="277">
        <v>2434</v>
      </c>
      <c r="G36" s="327"/>
    </row>
    <row r="37" spans="1:7" ht="12.95" customHeight="1" x14ac:dyDescent="0.2">
      <c r="A37" s="333">
        <v>53</v>
      </c>
      <c r="B37" s="43" t="s">
        <v>58</v>
      </c>
      <c r="C37" s="281">
        <v>1</v>
      </c>
      <c r="D37" s="277">
        <v>6</v>
      </c>
      <c r="E37" s="277">
        <v>19</v>
      </c>
      <c r="F37" s="277">
        <v>572</v>
      </c>
      <c r="G37" s="327"/>
    </row>
    <row r="38" spans="1:7" ht="12.95" customHeight="1" x14ac:dyDescent="0.2">
      <c r="A38" s="333">
        <v>54</v>
      </c>
      <c r="B38" s="43" t="s">
        <v>131</v>
      </c>
      <c r="C38" s="281">
        <v>1</v>
      </c>
      <c r="D38" s="277">
        <v>1</v>
      </c>
      <c r="E38" s="277">
        <v>6</v>
      </c>
      <c r="F38" s="277">
        <v>152</v>
      </c>
      <c r="G38" s="327"/>
    </row>
    <row r="39" spans="1:7" ht="12.95" customHeight="1" x14ac:dyDescent="0.2">
      <c r="A39" s="333">
        <v>55</v>
      </c>
      <c r="B39" s="43" t="s">
        <v>159</v>
      </c>
      <c r="C39" s="281">
        <v>4</v>
      </c>
      <c r="D39" s="277">
        <v>4</v>
      </c>
      <c r="E39" s="277">
        <v>27</v>
      </c>
      <c r="F39" s="277">
        <v>793</v>
      </c>
      <c r="G39" s="327"/>
    </row>
    <row r="40" spans="1:7" ht="12.95" customHeight="1" x14ac:dyDescent="0.2">
      <c r="A40" s="333">
        <v>61</v>
      </c>
      <c r="B40" s="43" t="s">
        <v>62</v>
      </c>
      <c r="C40" s="281">
        <v>1</v>
      </c>
      <c r="D40" s="277">
        <v>4</v>
      </c>
      <c r="E40" s="277">
        <v>8</v>
      </c>
      <c r="F40" s="277">
        <v>264</v>
      </c>
      <c r="G40" s="327"/>
    </row>
    <row r="41" spans="1:7" ht="12.95" customHeight="1" x14ac:dyDescent="0.2">
      <c r="A41" s="333">
        <v>62</v>
      </c>
      <c r="B41" s="43" t="s">
        <v>63</v>
      </c>
      <c r="C41" s="281">
        <v>2</v>
      </c>
      <c r="D41" s="277">
        <v>1</v>
      </c>
      <c r="E41" s="277">
        <v>3</v>
      </c>
      <c r="F41" s="277">
        <v>618</v>
      </c>
      <c r="G41" s="327"/>
    </row>
    <row r="42" spans="1:7" ht="12.95" customHeight="1" x14ac:dyDescent="0.2">
      <c r="A42" s="333">
        <v>63</v>
      </c>
      <c r="B42" s="43" t="s">
        <v>64</v>
      </c>
      <c r="C42" s="281">
        <v>1</v>
      </c>
      <c r="D42" s="277">
        <v>1</v>
      </c>
      <c r="E42" s="277">
        <v>6</v>
      </c>
      <c r="F42" s="277">
        <v>217</v>
      </c>
      <c r="G42" s="327"/>
    </row>
    <row r="43" spans="1:7" ht="12.95" customHeight="1" x14ac:dyDescent="0.2">
      <c r="A43" s="333">
        <v>64</v>
      </c>
      <c r="B43" s="43" t="s">
        <v>65</v>
      </c>
      <c r="C43" s="281">
        <v>2</v>
      </c>
      <c r="D43" s="277">
        <v>2</v>
      </c>
      <c r="E43" s="277">
        <v>11</v>
      </c>
      <c r="F43" s="277">
        <v>400</v>
      </c>
      <c r="G43" s="580"/>
    </row>
    <row r="44" spans="1:7" ht="12.95" customHeight="1" x14ac:dyDescent="0.2">
      <c r="A44" s="333">
        <v>65</v>
      </c>
      <c r="B44" s="43" t="s">
        <v>66</v>
      </c>
      <c r="C44" s="281" t="s">
        <v>583</v>
      </c>
      <c r="D44" s="277" t="s">
        <v>583</v>
      </c>
      <c r="E44" s="277" t="s">
        <v>583</v>
      </c>
      <c r="F44" s="277" t="s">
        <v>583</v>
      </c>
      <c r="G44" s="580"/>
    </row>
    <row r="45" spans="1:7" ht="12.95" customHeight="1" x14ac:dyDescent="0.2">
      <c r="A45" s="333">
        <v>66</v>
      </c>
      <c r="B45" s="43" t="s">
        <v>67</v>
      </c>
      <c r="C45" s="281" t="s">
        <v>583</v>
      </c>
      <c r="D45" s="277" t="s">
        <v>583</v>
      </c>
      <c r="E45" s="277" t="s">
        <v>583</v>
      </c>
      <c r="F45" s="277" t="s">
        <v>583</v>
      </c>
      <c r="G45" s="580"/>
    </row>
    <row r="46" spans="1:7" ht="12.95" customHeight="1" x14ac:dyDescent="0.2">
      <c r="A46" s="333">
        <v>71</v>
      </c>
      <c r="B46" s="43" t="s">
        <v>68</v>
      </c>
      <c r="C46" s="281">
        <v>4</v>
      </c>
      <c r="D46" s="277">
        <v>4</v>
      </c>
      <c r="E46" s="277">
        <v>20</v>
      </c>
      <c r="F46" s="277">
        <v>708</v>
      </c>
      <c r="G46" s="580"/>
    </row>
    <row r="47" spans="1:7" ht="12.95" customHeight="1" x14ac:dyDescent="0.2">
      <c r="A47" s="333">
        <v>72</v>
      </c>
      <c r="B47" s="43" t="s">
        <v>69</v>
      </c>
      <c r="C47" s="281">
        <v>3</v>
      </c>
      <c r="D47" s="277">
        <v>5</v>
      </c>
      <c r="E47" s="277">
        <v>22</v>
      </c>
      <c r="F47" s="277">
        <v>625</v>
      </c>
      <c r="G47" s="580"/>
    </row>
    <row r="48" spans="1:7" ht="12.95" customHeight="1" x14ac:dyDescent="0.2">
      <c r="A48" s="333">
        <v>81</v>
      </c>
      <c r="B48" s="43" t="s">
        <v>4</v>
      </c>
      <c r="C48" s="281">
        <v>3</v>
      </c>
      <c r="D48" s="277">
        <v>3</v>
      </c>
      <c r="E48" s="277">
        <v>20</v>
      </c>
      <c r="F48" s="277">
        <v>646</v>
      </c>
      <c r="G48" s="580"/>
    </row>
    <row r="49" spans="1:7" ht="12.95" customHeight="1" x14ac:dyDescent="0.2">
      <c r="A49" s="333">
        <v>82</v>
      </c>
      <c r="B49" s="43" t="s">
        <v>70</v>
      </c>
      <c r="C49" s="281">
        <v>4</v>
      </c>
      <c r="D49" s="277">
        <v>22</v>
      </c>
      <c r="E49" s="277">
        <v>77</v>
      </c>
      <c r="F49" s="277">
        <v>2229</v>
      </c>
      <c r="G49" s="580"/>
    </row>
    <row r="50" spans="1:7" ht="12.95" customHeight="1" x14ac:dyDescent="0.2">
      <c r="A50" s="333">
        <v>83</v>
      </c>
      <c r="B50" s="43" t="s">
        <v>71</v>
      </c>
      <c r="C50" s="281">
        <v>0</v>
      </c>
      <c r="D50" s="277">
        <v>0</v>
      </c>
      <c r="E50" s="277">
        <v>0</v>
      </c>
      <c r="F50" s="277">
        <v>54</v>
      </c>
      <c r="G50" s="580"/>
    </row>
    <row r="51" spans="1:7" ht="12.95" customHeight="1" x14ac:dyDescent="0.2">
      <c r="A51" s="333">
        <v>91</v>
      </c>
      <c r="B51" s="43" t="s">
        <v>72</v>
      </c>
      <c r="C51" s="281" t="s">
        <v>583</v>
      </c>
      <c r="D51" s="277">
        <v>0</v>
      </c>
      <c r="E51" s="277">
        <v>0</v>
      </c>
      <c r="F51" s="277">
        <v>0</v>
      </c>
      <c r="G51" s="580"/>
    </row>
    <row r="52" spans="1:7" ht="12.95" customHeight="1" x14ac:dyDescent="0.2">
      <c r="A52" s="333">
        <v>92</v>
      </c>
      <c r="B52" s="43" t="s">
        <v>73</v>
      </c>
      <c r="C52" s="281">
        <v>0</v>
      </c>
      <c r="D52" s="277">
        <v>0</v>
      </c>
      <c r="E52" s="277">
        <v>0</v>
      </c>
      <c r="F52" s="277">
        <v>0</v>
      </c>
      <c r="G52" s="580"/>
    </row>
    <row r="53" spans="1:7" ht="12.95" customHeight="1" x14ac:dyDescent="0.2">
      <c r="A53" s="333">
        <v>93</v>
      </c>
      <c r="B53" s="43" t="s">
        <v>74</v>
      </c>
      <c r="C53" s="281">
        <v>3</v>
      </c>
      <c r="D53" s="277">
        <v>8</v>
      </c>
      <c r="E53" s="277">
        <v>31</v>
      </c>
      <c r="F53" s="277">
        <v>971</v>
      </c>
      <c r="G53" s="580"/>
    </row>
    <row r="54" spans="1:7" ht="12.95" customHeight="1" x14ac:dyDescent="0.2">
      <c r="A54" s="333">
        <v>94</v>
      </c>
      <c r="B54" s="43" t="s">
        <v>75</v>
      </c>
      <c r="C54" s="281">
        <v>5</v>
      </c>
      <c r="D54" s="277">
        <v>13</v>
      </c>
      <c r="E54" s="277">
        <v>47</v>
      </c>
      <c r="F54" s="277">
        <v>1317</v>
      </c>
      <c r="G54" s="580"/>
    </row>
    <row r="55" spans="1:7" ht="12.95" customHeight="1" x14ac:dyDescent="0.2">
      <c r="A55" s="333">
        <v>101</v>
      </c>
      <c r="B55" s="43" t="s">
        <v>76</v>
      </c>
      <c r="C55" s="281">
        <v>4</v>
      </c>
      <c r="D55" s="277">
        <v>6</v>
      </c>
      <c r="E55" s="277">
        <v>22</v>
      </c>
      <c r="F55" s="277">
        <v>504</v>
      </c>
      <c r="G55" s="580"/>
    </row>
    <row r="56" spans="1:7" ht="12.95" customHeight="1" x14ac:dyDescent="0.2">
      <c r="A56" s="333">
        <v>102</v>
      </c>
      <c r="B56" s="43" t="s">
        <v>77</v>
      </c>
      <c r="C56" s="281">
        <v>2</v>
      </c>
      <c r="D56" s="277">
        <v>2</v>
      </c>
      <c r="E56" s="277">
        <v>11</v>
      </c>
      <c r="F56" s="277">
        <v>271</v>
      </c>
      <c r="G56" s="327"/>
    </row>
    <row r="57" spans="1:7" ht="12.95" customHeight="1" x14ac:dyDescent="0.2">
      <c r="A57" s="333">
        <v>103</v>
      </c>
      <c r="B57" s="43" t="s">
        <v>78</v>
      </c>
      <c r="C57" s="281" t="s">
        <v>583</v>
      </c>
      <c r="D57" s="277">
        <v>0</v>
      </c>
      <c r="E57" s="277">
        <v>0</v>
      </c>
      <c r="F57" s="277">
        <v>0</v>
      </c>
      <c r="G57" s="580"/>
    </row>
    <row r="58" spans="1:7" ht="12.95" customHeight="1" x14ac:dyDescent="0.2">
      <c r="A58" s="333">
        <v>105</v>
      </c>
      <c r="B58" s="43" t="s">
        <v>79</v>
      </c>
      <c r="C58" s="281">
        <v>0</v>
      </c>
      <c r="D58" s="277">
        <v>0</v>
      </c>
      <c r="E58" s="277">
        <v>0</v>
      </c>
      <c r="F58" s="277">
        <v>0</v>
      </c>
      <c r="G58" s="580"/>
    </row>
    <row r="59" spans="1:7" ht="12.95" customHeight="1" x14ac:dyDescent="0.2">
      <c r="A59" s="333">
        <v>106</v>
      </c>
      <c r="B59" s="43" t="s">
        <v>80</v>
      </c>
      <c r="C59" s="281">
        <v>2</v>
      </c>
      <c r="D59" s="277">
        <v>6</v>
      </c>
      <c r="E59" s="277">
        <v>26</v>
      </c>
      <c r="F59" s="277">
        <v>679</v>
      </c>
      <c r="G59" s="580"/>
    </row>
    <row r="60" spans="1:7" ht="12.95" customHeight="1" x14ac:dyDescent="0.2">
      <c r="A60" s="333">
        <v>107</v>
      </c>
      <c r="B60" s="43" t="s">
        <v>81</v>
      </c>
      <c r="C60" s="281">
        <v>7</v>
      </c>
      <c r="D60" s="277">
        <v>37</v>
      </c>
      <c r="E60" s="277">
        <v>99</v>
      </c>
      <c r="F60" s="277">
        <v>2705</v>
      </c>
      <c r="G60" s="327"/>
    </row>
    <row r="61" spans="1:7" ht="12.95" customHeight="1" x14ac:dyDescent="0.2">
      <c r="A61" s="333">
        <v>108</v>
      </c>
      <c r="B61" s="43" t="s">
        <v>377</v>
      </c>
      <c r="C61" s="281">
        <v>0</v>
      </c>
      <c r="D61" s="277">
        <v>3</v>
      </c>
      <c r="E61" s="277">
        <v>16</v>
      </c>
      <c r="F61" s="277">
        <v>299</v>
      </c>
      <c r="G61" s="580"/>
    </row>
    <row r="62" spans="1:7" ht="12.95" customHeight="1" x14ac:dyDescent="0.2">
      <c r="A62" s="333">
        <v>109</v>
      </c>
      <c r="B62" s="43" t="s">
        <v>141</v>
      </c>
      <c r="C62" s="281">
        <v>0</v>
      </c>
      <c r="D62" s="277">
        <v>0</v>
      </c>
      <c r="E62" s="277">
        <v>2</v>
      </c>
      <c r="F62" s="277">
        <v>34</v>
      </c>
      <c r="G62" s="580"/>
    </row>
    <row r="63" spans="1:7" ht="12.95" customHeight="1" x14ac:dyDescent="0.2">
      <c r="A63" s="333">
        <v>111</v>
      </c>
      <c r="B63" s="43" t="s">
        <v>83</v>
      </c>
      <c r="C63" s="281">
        <v>4</v>
      </c>
      <c r="D63" s="277">
        <v>80</v>
      </c>
      <c r="E63" s="277">
        <v>121</v>
      </c>
      <c r="F63" s="277">
        <v>3406</v>
      </c>
      <c r="G63" s="580"/>
    </row>
    <row r="64" spans="1:7" ht="12.95" customHeight="1" x14ac:dyDescent="0.2">
      <c r="A64" s="333">
        <v>112</v>
      </c>
      <c r="B64" s="43" t="s">
        <v>84</v>
      </c>
      <c r="C64" s="281">
        <v>5</v>
      </c>
      <c r="D64" s="277">
        <v>25</v>
      </c>
      <c r="E64" s="277">
        <v>99</v>
      </c>
      <c r="F64" s="277">
        <v>2170</v>
      </c>
      <c r="G64" s="580"/>
    </row>
    <row r="65" spans="1:7" ht="12.95" customHeight="1" x14ac:dyDescent="0.2">
      <c r="A65" s="333">
        <v>113</v>
      </c>
      <c r="B65" s="43" t="s">
        <v>85</v>
      </c>
      <c r="C65" s="281" t="s">
        <v>583</v>
      </c>
      <c r="D65" s="277" t="s">
        <v>583</v>
      </c>
      <c r="E65" s="277" t="s">
        <v>583</v>
      </c>
      <c r="F65" s="277" t="s">
        <v>583</v>
      </c>
      <c r="G65" s="580"/>
    </row>
    <row r="66" spans="1:7" ht="12.95" customHeight="1" x14ac:dyDescent="0.2">
      <c r="A66" s="333">
        <v>121</v>
      </c>
      <c r="B66" s="43" t="s">
        <v>59</v>
      </c>
      <c r="C66" s="281">
        <v>3</v>
      </c>
      <c r="D66" s="277">
        <v>35</v>
      </c>
      <c r="E66" s="277">
        <v>51</v>
      </c>
      <c r="F66" s="277">
        <v>1233</v>
      </c>
      <c r="G66" s="580"/>
    </row>
    <row r="67" spans="1:7" ht="12.95" customHeight="1" x14ac:dyDescent="0.2">
      <c r="A67" s="333">
        <v>122</v>
      </c>
      <c r="B67" s="43" t="s">
        <v>60</v>
      </c>
      <c r="C67" s="281">
        <v>14</v>
      </c>
      <c r="D67" s="277">
        <v>63</v>
      </c>
      <c r="E67" s="277">
        <v>203</v>
      </c>
      <c r="F67" s="277">
        <v>5516</v>
      </c>
      <c r="G67" s="580"/>
    </row>
    <row r="68" spans="1:7" ht="12.95" customHeight="1" x14ac:dyDescent="0.2">
      <c r="A68" s="333">
        <v>123</v>
      </c>
      <c r="B68" s="43" t="s">
        <v>61</v>
      </c>
      <c r="C68" s="281">
        <v>7</v>
      </c>
      <c r="D68" s="277">
        <v>10</v>
      </c>
      <c r="E68" s="277">
        <v>50</v>
      </c>
      <c r="F68" s="277">
        <v>1382</v>
      </c>
      <c r="G68" s="580"/>
    </row>
    <row r="69" spans="1:7" ht="12.95" customHeight="1" x14ac:dyDescent="0.2">
      <c r="A69" s="333"/>
      <c r="B69" s="43"/>
      <c r="C69" s="277"/>
      <c r="D69" s="277"/>
      <c r="E69" s="277"/>
      <c r="F69" s="277"/>
      <c r="G69" s="580"/>
    </row>
    <row r="70" spans="1:7" ht="13.9" customHeight="1" x14ac:dyDescent="0.2">
      <c r="A70" s="407">
        <v>1</v>
      </c>
      <c r="B70" s="394" t="s">
        <v>1</v>
      </c>
      <c r="C70" s="281">
        <v>10</v>
      </c>
      <c r="D70" s="277">
        <v>27</v>
      </c>
      <c r="E70" s="277">
        <v>89</v>
      </c>
      <c r="F70" s="277">
        <v>2293</v>
      </c>
      <c r="G70" s="327"/>
    </row>
    <row r="71" spans="1:7" ht="13.9" customHeight="1" x14ac:dyDescent="0.2">
      <c r="A71" s="407">
        <v>2</v>
      </c>
      <c r="B71" s="394" t="s">
        <v>5</v>
      </c>
      <c r="C71" s="281">
        <v>3</v>
      </c>
      <c r="D71" s="277">
        <v>30</v>
      </c>
      <c r="E71" s="277">
        <v>64</v>
      </c>
      <c r="F71" s="277">
        <v>1835</v>
      </c>
      <c r="G71" s="327"/>
    </row>
    <row r="72" spans="1:7" ht="13.9" customHeight="1" x14ac:dyDescent="0.2">
      <c r="A72" s="407">
        <v>3</v>
      </c>
      <c r="B72" s="394" t="s">
        <v>9</v>
      </c>
      <c r="C72" s="281">
        <v>11</v>
      </c>
      <c r="D72" s="277">
        <v>75</v>
      </c>
      <c r="E72" s="277">
        <v>149</v>
      </c>
      <c r="F72" s="277">
        <v>3206</v>
      </c>
      <c r="G72" s="327"/>
    </row>
    <row r="73" spans="1:7" ht="13.9" customHeight="1" x14ac:dyDescent="0.2">
      <c r="A73" s="407">
        <v>4</v>
      </c>
      <c r="B73" s="394" t="s">
        <v>2</v>
      </c>
      <c r="C73" s="281">
        <v>14</v>
      </c>
      <c r="D73" s="277">
        <v>64</v>
      </c>
      <c r="E73" s="277">
        <v>182</v>
      </c>
      <c r="F73" s="277">
        <v>4910</v>
      </c>
      <c r="G73" s="327"/>
    </row>
    <row r="74" spans="1:7" ht="13.9" customHeight="1" x14ac:dyDescent="0.2">
      <c r="A74" s="407">
        <v>5</v>
      </c>
      <c r="B74" s="394" t="s">
        <v>6</v>
      </c>
      <c r="C74" s="281">
        <v>17</v>
      </c>
      <c r="D74" s="277">
        <v>34</v>
      </c>
      <c r="E74" s="277">
        <v>141</v>
      </c>
      <c r="F74" s="277">
        <v>4449</v>
      </c>
      <c r="G74" s="327"/>
    </row>
    <row r="75" spans="1:7" ht="13.9" customHeight="1" x14ac:dyDescent="0.2">
      <c r="A75" s="407">
        <v>6</v>
      </c>
      <c r="B75" s="394" t="s">
        <v>10</v>
      </c>
      <c r="C75" s="281">
        <v>6</v>
      </c>
      <c r="D75" s="277">
        <v>8</v>
      </c>
      <c r="E75" s="277">
        <v>28</v>
      </c>
      <c r="F75" s="277">
        <v>1499</v>
      </c>
      <c r="G75" s="327"/>
    </row>
    <row r="76" spans="1:7" ht="13.9" customHeight="1" x14ac:dyDescent="0.2">
      <c r="A76" s="407">
        <v>7</v>
      </c>
      <c r="B76" s="394" t="s">
        <v>3</v>
      </c>
      <c r="C76" s="281">
        <v>7</v>
      </c>
      <c r="D76" s="277">
        <v>9</v>
      </c>
      <c r="E76" s="277">
        <v>42</v>
      </c>
      <c r="F76" s="277">
        <v>1333</v>
      </c>
      <c r="G76" s="327"/>
    </row>
    <row r="77" spans="1:7" ht="13.9" customHeight="1" x14ac:dyDescent="0.2">
      <c r="A77" s="407">
        <v>8</v>
      </c>
      <c r="B77" s="394" t="s">
        <v>4</v>
      </c>
      <c r="C77" s="281">
        <v>7</v>
      </c>
      <c r="D77" s="277">
        <v>25</v>
      </c>
      <c r="E77" s="277">
        <v>97</v>
      </c>
      <c r="F77" s="277">
        <v>2929</v>
      </c>
      <c r="G77" s="327"/>
    </row>
    <row r="78" spans="1:7" ht="13.9" customHeight="1" x14ac:dyDescent="0.2">
      <c r="A78" s="407">
        <v>9</v>
      </c>
      <c r="B78" s="394" t="s">
        <v>7</v>
      </c>
      <c r="C78" s="281">
        <v>8</v>
      </c>
      <c r="D78" s="277">
        <v>21</v>
      </c>
      <c r="E78" s="277">
        <v>78</v>
      </c>
      <c r="F78" s="277">
        <v>2288</v>
      </c>
      <c r="G78" s="327"/>
    </row>
    <row r="79" spans="1:7" ht="13.9" customHeight="1" x14ac:dyDescent="0.2">
      <c r="A79" s="407">
        <v>10</v>
      </c>
      <c r="B79" s="394" t="s">
        <v>8</v>
      </c>
      <c r="C79" s="281">
        <v>15</v>
      </c>
      <c r="D79" s="277">
        <v>54</v>
      </c>
      <c r="E79" s="277">
        <v>176</v>
      </c>
      <c r="F79" s="277">
        <v>4492</v>
      </c>
      <c r="G79" s="327"/>
    </row>
    <row r="80" spans="1:7" ht="13.9" customHeight="1" x14ac:dyDescent="0.2">
      <c r="A80" s="407">
        <v>11</v>
      </c>
      <c r="B80" s="394" t="s">
        <v>110</v>
      </c>
      <c r="C80" s="281">
        <v>9</v>
      </c>
      <c r="D80" s="277">
        <v>105</v>
      </c>
      <c r="E80" s="277">
        <v>220</v>
      </c>
      <c r="F80" s="277">
        <v>5576</v>
      </c>
      <c r="G80" s="327"/>
    </row>
    <row r="81" spans="1:11" ht="13.9" customHeight="1" x14ac:dyDescent="0.2">
      <c r="A81" s="407">
        <v>12</v>
      </c>
      <c r="B81" s="394" t="s">
        <v>158</v>
      </c>
      <c r="C81" s="281">
        <v>24</v>
      </c>
      <c r="D81" s="277">
        <v>108</v>
      </c>
      <c r="E81" s="277">
        <v>304</v>
      </c>
      <c r="F81" s="277">
        <v>8131</v>
      </c>
      <c r="G81" s="327"/>
    </row>
    <row r="82" spans="1:11" ht="10.9" customHeight="1" x14ac:dyDescent="0.2">
      <c r="A82" s="407"/>
      <c r="B82" s="394"/>
      <c r="C82" s="46"/>
      <c r="D82" s="422"/>
      <c r="E82" s="422"/>
      <c r="F82" s="422"/>
      <c r="G82" s="327"/>
    </row>
    <row r="83" spans="1:11" ht="11.45" customHeight="1" x14ac:dyDescent="0.2">
      <c r="A83" s="333"/>
      <c r="B83" s="394" t="s">
        <v>18</v>
      </c>
      <c r="C83" s="107">
        <v>131</v>
      </c>
      <c r="D83" s="422">
        <v>560</v>
      </c>
      <c r="E83" s="422">
        <v>1570</v>
      </c>
      <c r="F83" s="422">
        <v>42941</v>
      </c>
      <c r="G83" s="327"/>
      <c r="H83" s="725"/>
      <c r="I83" s="725"/>
      <c r="J83" s="725"/>
      <c r="K83" s="725"/>
    </row>
    <row r="84" spans="1:11" ht="13.9" customHeight="1" x14ac:dyDescent="0.2">
      <c r="A84" s="443"/>
      <c r="B84" s="444"/>
      <c r="C84" s="423"/>
      <c r="D84" s="423"/>
      <c r="E84" s="423"/>
      <c r="F84" s="423"/>
      <c r="G84" s="327"/>
    </row>
    <row r="85" spans="1:11" ht="13.9" customHeight="1" x14ac:dyDescent="0.2">
      <c r="A85" s="445"/>
      <c r="B85" s="446"/>
      <c r="C85" s="447"/>
      <c r="D85" s="447"/>
      <c r="E85" s="447"/>
      <c r="F85" s="447"/>
      <c r="G85" s="327"/>
    </row>
    <row r="86" spans="1:11" ht="13.9" customHeight="1" x14ac:dyDescent="0.2">
      <c r="A86" s="445"/>
      <c r="B86" s="446"/>
      <c r="C86" s="447"/>
      <c r="D86" s="447"/>
      <c r="E86" s="447"/>
      <c r="F86" s="447"/>
      <c r="G86" s="327"/>
    </row>
    <row r="87" spans="1:11" x14ac:dyDescent="0.2">
      <c r="A87" s="435" t="s">
        <v>282</v>
      </c>
      <c r="B87" s="436"/>
      <c r="C87" s="436"/>
      <c r="D87" s="436"/>
      <c r="E87" s="436"/>
      <c r="F87" s="48"/>
      <c r="G87" s="327"/>
    </row>
    <row r="88" spans="1:11" x14ac:dyDescent="0.2">
      <c r="A88" s="435" t="s">
        <v>282</v>
      </c>
      <c r="B88" s="436"/>
      <c r="C88" s="436"/>
      <c r="D88" s="436"/>
      <c r="E88" s="436"/>
      <c r="G88" s="48" t="s">
        <v>281</v>
      </c>
    </row>
    <row r="89" spans="1:11" x14ac:dyDescent="0.2">
      <c r="A89" s="435"/>
      <c r="B89" s="436"/>
      <c r="C89" s="436"/>
      <c r="D89" s="436"/>
      <c r="E89" s="436"/>
      <c r="F89" s="48"/>
      <c r="G89" s="327"/>
    </row>
    <row r="90" spans="1:11" x14ac:dyDescent="0.2">
      <c r="A90" s="327"/>
      <c r="B90" s="327"/>
      <c r="C90" s="327"/>
      <c r="D90" s="327"/>
      <c r="E90" s="327"/>
      <c r="F90" s="327"/>
      <c r="G90" s="327"/>
    </row>
    <row r="91" spans="1:11" x14ac:dyDescent="0.2">
      <c r="A91" s="570"/>
      <c r="B91" s="327"/>
      <c r="C91" s="327"/>
      <c r="D91" s="327"/>
      <c r="E91" s="327"/>
      <c r="F91" s="327"/>
      <c r="G91" s="327"/>
    </row>
    <row r="92" spans="1:11" x14ac:dyDescent="0.2">
      <c r="A92" s="570"/>
      <c r="B92" s="327"/>
      <c r="C92" s="327"/>
      <c r="D92" s="327"/>
      <c r="E92" s="327"/>
      <c r="F92" s="327"/>
      <c r="G92" s="327"/>
    </row>
    <row r="93" spans="1:11" x14ac:dyDescent="0.2">
      <c r="A93" s="570"/>
      <c r="B93" s="327"/>
      <c r="C93" s="327"/>
      <c r="D93" s="327"/>
      <c r="E93" s="327"/>
      <c r="F93" s="327"/>
      <c r="G93" s="327"/>
    </row>
    <row r="94" spans="1:11" x14ac:dyDescent="0.2">
      <c r="A94" s="570"/>
      <c r="B94" s="327"/>
      <c r="C94" s="327"/>
      <c r="D94" s="327"/>
      <c r="E94" s="327"/>
      <c r="F94" s="327"/>
      <c r="G94" s="327"/>
    </row>
    <row r="95" spans="1:11" x14ac:dyDescent="0.2">
      <c r="A95" s="570"/>
      <c r="B95" s="327"/>
      <c r="C95" s="327"/>
      <c r="D95" s="327"/>
      <c r="E95" s="327"/>
      <c r="F95" s="327"/>
      <c r="G95" s="327"/>
    </row>
    <row r="96" spans="1:11" x14ac:dyDescent="0.2">
      <c r="A96" s="570"/>
      <c r="B96" s="327"/>
      <c r="C96" s="327"/>
      <c r="D96" s="327"/>
      <c r="E96" s="327"/>
      <c r="F96" s="327"/>
      <c r="G96" s="327"/>
    </row>
    <row r="97" spans="1:7" x14ac:dyDescent="0.2">
      <c r="A97" s="327"/>
      <c r="B97" s="327"/>
      <c r="C97" s="327"/>
      <c r="D97" s="327"/>
      <c r="E97" s="327"/>
      <c r="F97" s="327"/>
      <c r="G97" s="327"/>
    </row>
    <row r="98" spans="1:7" x14ac:dyDescent="0.2">
      <c r="A98" s="327"/>
      <c r="B98" s="327"/>
      <c r="C98" s="327"/>
      <c r="D98" s="327"/>
      <c r="E98" s="327"/>
      <c r="F98" s="327"/>
      <c r="G98" s="327"/>
    </row>
    <row r="99" spans="1:7" x14ac:dyDescent="0.2">
      <c r="A99" s="327"/>
      <c r="B99" s="327"/>
      <c r="C99" s="327"/>
      <c r="D99" s="327"/>
      <c r="E99" s="327"/>
      <c r="F99" s="327"/>
      <c r="G99" s="327"/>
    </row>
    <row r="100" spans="1:7" x14ac:dyDescent="0.2">
      <c r="A100" s="327"/>
      <c r="B100" s="327"/>
      <c r="C100" s="327"/>
      <c r="D100" s="327"/>
      <c r="E100" s="327"/>
      <c r="F100" s="327"/>
      <c r="G100" s="327"/>
    </row>
    <row r="101" spans="1:7" x14ac:dyDescent="0.2">
      <c r="A101" s="327"/>
      <c r="B101" s="327"/>
      <c r="C101" s="327"/>
      <c r="D101" s="327"/>
      <c r="E101" s="327"/>
      <c r="F101" s="327"/>
      <c r="G101" s="327"/>
    </row>
    <row r="102" spans="1:7" x14ac:dyDescent="0.2">
      <c r="A102" s="327"/>
      <c r="B102" s="327"/>
      <c r="C102" s="327"/>
      <c r="D102" s="327"/>
      <c r="E102" s="327"/>
      <c r="F102" s="327"/>
      <c r="G102" s="327"/>
    </row>
    <row r="103" spans="1:7" x14ac:dyDescent="0.2">
      <c r="A103" s="327"/>
      <c r="B103" s="327"/>
      <c r="C103" s="327"/>
      <c r="D103" s="327"/>
      <c r="E103" s="327"/>
      <c r="F103" s="327"/>
      <c r="G103" s="327"/>
    </row>
    <row r="104" spans="1:7" x14ac:dyDescent="0.2">
      <c r="A104" s="327"/>
      <c r="B104" s="327"/>
      <c r="C104" s="327"/>
      <c r="D104" s="327"/>
      <c r="E104" s="327"/>
      <c r="F104" s="327"/>
      <c r="G104" s="327"/>
    </row>
    <row r="105" spans="1:7" x14ac:dyDescent="0.2">
      <c r="A105" s="327"/>
      <c r="B105" s="327"/>
      <c r="C105" s="327"/>
      <c r="D105" s="327"/>
      <c r="E105" s="327"/>
      <c r="F105" s="327"/>
      <c r="G105" s="327"/>
    </row>
    <row r="106" spans="1:7" x14ac:dyDescent="0.2">
      <c r="A106" s="327"/>
      <c r="B106" s="327"/>
      <c r="C106" s="327"/>
      <c r="D106" s="327"/>
      <c r="E106" s="327"/>
      <c r="F106" s="327"/>
      <c r="G106" s="327"/>
    </row>
    <row r="107" spans="1:7" x14ac:dyDescent="0.2">
      <c r="A107" s="327"/>
      <c r="B107" s="327"/>
      <c r="C107" s="327"/>
      <c r="D107" s="327"/>
      <c r="E107" s="327"/>
      <c r="F107" s="327"/>
      <c r="G107" s="327"/>
    </row>
    <row r="108" spans="1:7" x14ac:dyDescent="0.2">
      <c r="A108" s="327"/>
      <c r="B108" s="327"/>
      <c r="C108" s="327"/>
      <c r="D108" s="327"/>
      <c r="E108" s="327"/>
      <c r="F108" s="327"/>
      <c r="G108" s="327"/>
    </row>
    <row r="109" spans="1:7" x14ac:dyDescent="0.2">
      <c r="A109" s="327"/>
      <c r="B109" s="327"/>
      <c r="C109" s="327"/>
      <c r="D109" s="327"/>
      <c r="E109" s="327"/>
      <c r="F109" s="327"/>
      <c r="G109" s="327"/>
    </row>
    <row r="110" spans="1:7" x14ac:dyDescent="0.2">
      <c r="A110" s="327"/>
      <c r="B110" s="327"/>
      <c r="C110" s="327"/>
      <c r="D110" s="327"/>
      <c r="E110" s="327"/>
      <c r="F110" s="327"/>
      <c r="G110" s="327"/>
    </row>
    <row r="111" spans="1:7" x14ac:dyDescent="0.2">
      <c r="A111" s="327"/>
      <c r="B111" s="327"/>
      <c r="C111" s="327"/>
      <c r="D111" s="327"/>
      <c r="E111" s="327"/>
      <c r="F111" s="327"/>
      <c r="G111" s="327"/>
    </row>
    <row r="112" spans="1:7" x14ac:dyDescent="0.2">
      <c r="A112" s="327"/>
      <c r="B112" s="327"/>
      <c r="C112" s="327"/>
      <c r="D112" s="327"/>
      <c r="E112" s="327"/>
      <c r="F112" s="327"/>
      <c r="G112" s="327"/>
    </row>
    <row r="113" spans="1:7" x14ac:dyDescent="0.2">
      <c r="A113" s="327"/>
      <c r="B113" s="327"/>
      <c r="C113" s="327"/>
      <c r="D113" s="327"/>
      <c r="E113" s="327"/>
      <c r="F113" s="327"/>
      <c r="G113" s="327"/>
    </row>
    <row r="114" spans="1:7" x14ac:dyDescent="0.2">
      <c r="A114" s="327"/>
      <c r="B114" s="327"/>
      <c r="C114" s="327"/>
      <c r="D114" s="327"/>
      <c r="E114" s="327"/>
      <c r="F114" s="327"/>
      <c r="G114" s="327"/>
    </row>
    <row r="115" spans="1:7" x14ac:dyDescent="0.2">
      <c r="A115" s="327"/>
      <c r="B115" s="327"/>
      <c r="C115" s="327"/>
      <c r="D115" s="327"/>
      <c r="E115" s="327"/>
      <c r="F115" s="327"/>
      <c r="G115" s="327"/>
    </row>
    <row r="117" spans="1:7" x14ac:dyDescent="0.2">
      <c r="B117" s="327"/>
      <c r="C117" s="327"/>
      <c r="D117" s="327"/>
      <c r="E117" s="327"/>
      <c r="F117" s="327"/>
      <c r="G117" s="327"/>
    </row>
    <row r="118" spans="1:7" x14ac:dyDescent="0.2">
      <c r="A118" s="435" t="s">
        <v>282</v>
      </c>
      <c r="B118" s="436"/>
      <c r="C118" s="436"/>
      <c r="D118" s="436"/>
      <c r="E118" s="436"/>
      <c r="G118" s="48" t="s">
        <v>281</v>
      </c>
    </row>
  </sheetData>
  <phoneticPr fontId="16" type="noConversion"/>
  <hyperlinks>
    <hyperlink ref="F1" location="INHALT!A1" display="INHALT!A1" xr:uid="{FF8905C1-B9C6-4B8D-961C-92A705DCDD2C}"/>
  </hyperlinks>
  <printOptions horizontalCentered="1"/>
  <pageMargins left="0.59055118110236227" right="0.39370078740157483" top="0.51181102362204722" bottom="0.59055118110236227" header="0.23622047244094491" footer="0.39370078740157483"/>
  <pageSetup paperSize="9" scale="93" firstPageNumber="80" orientation="portrait" r:id="rId1"/>
  <headerFooter alignWithMargins="0">
    <oddFooter>&amp;CSeite &amp;P</oddFooter>
  </headerFooter>
  <rowBreaks count="1" manualBreakCount="1">
    <brk id="62" max="16383" man="1"/>
  </rowBreaks>
  <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F06EEF-1339-4615-BD47-56F0B74B89E8}">
  <sheetPr>
    <tabColor theme="4"/>
    <pageSetUpPr fitToPage="1"/>
  </sheetPr>
  <dimension ref="A1:O87"/>
  <sheetViews>
    <sheetView tabSelected="1" topLeftCell="A88" workbookViewId="0">
      <selection activeCell="E65" sqref="E65"/>
    </sheetView>
  </sheetViews>
  <sheetFormatPr baseColWidth="10" defaultRowHeight="12.75" x14ac:dyDescent="0.2"/>
  <cols>
    <col min="2" max="2" width="21" bestFit="1" customWidth="1"/>
    <col min="3" max="3" width="7.85546875" bestFit="1" customWidth="1"/>
    <col min="4" max="5" width="6.85546875" bestFit="1" customWidth="1"/>
    <col min="6" max="6" width="6.85546875" customWidth="1"/>
    <col min="7" max="7" width="6.28515625" bestFit="1" customWidth="1"/>
    <col min="8" max="9" width="6.85546875" bestFit="1" customWidth="1"/>
    <col min="10" max="10" width="6.85546875" customWidth="1"/>
    <col min="11" max="11" width="8.140625" customWidth="1"/>
    <col min="12" max="12" width="7.5703125" bestFit="1" customWidth="1"/>
    <col min="13" max="13" width="8.42578125" customWidth="1"/>
  </cols>
  <sheetData>
    <row r="1" spans="1:15" ht="9" customHeight="1" x14ac:dyDescent="0.2">
      <c r="A1" s="1029">
        <v>45657</v>
      </c>
    </row>
    <row r="2" spans="1:15" ht="15.75" x14ac:dyDescent="0.25">
      <c r="A2" s="1019" t="s">
        <v>591</v>
      </c>
    </row>
    <row r="3" spans="1:15" x14ac:dyDescent="0.2">
      <c r="A3" s="1020" t="s">
        <v>522</v>
      </c>
      <c r="D3" s="1022"/>
      <c r="M3" s="1021" t="s">
        <v>523</v>
      </c>
    </row>
    <row r="4" spans="1:15" x14ac:dyDescent="0.2">
      <c r="A4" s="1020"/>
      <c r="M4" s="1021"/>
    </row>
    <row r="5" spans="1:15" x14ac:dyDescent="0.2">
      <c r="A5" s="1027"/>
      <c r="O5" s="1021"/>
    </row>
    <row r="6" spans="1:15" x14ac:dyDescent="0.2">
      <c r="A6" s="1022"/>
      <c r="O6" s="1021"/>
    </row>
    <row r="7" spans="1:15" x14ac:dyDescent="0.2">
      <c r="A7" s="1022" t="s">
        <v>524</v>
      </c>
    </row>
    <row r="8" spans="1:15" x14ac:dyDescent="0.2">
      <c r="A8" s="1022"/>
    </row>
    <row r="9" spans="1:15" x14ac:dyDescent="0.2">
      <c r="A9" s="1022"/>
    </row>
    <row r="10" spans="1:15" ht="89.25" x14ac:dyDescent="0.2">
      <c r="A10" s="1013" t="s">
        <v>97</v>
      </c>
      <c r="B10" s="1023" t="s">
        <v>520</v>
      </c>
      <c r="C10" s="1013" t="s">
        <v>521</v>
      </c>
      <c r="D10" s="1013" t="s">
        <v>527</v>
      </c>
      <c r="E10" s="1013" t="s">
        <v>528</v>
      </c>
      <c r="F10" s="1013" t="s">
        <v>529</v>
      </c>
      <c r="G10" s="1013" t="s">
        <v>530</v>
      </c>
      <c r="H10" s="1013" t="s">
        <v>531</v>
      </c>
      <c r="I10" s="1013" t="s">
        <v>532</v>
      </c>
      <c r="J10" s="1013" t="s">
        <v>533</v>
      </c>
      <c r="K10" s="1013" t="s">
        <v>534</v>
      </c>
      <c r="L10" s="1013" t="s">
        <v>525</v>
      </c>
      <c r="M10" s="1013" t="s">
        <v>526</v>
      </c>
    </row>
    <row r="11" spans="1:15" x14ac:dyDescent="0.2">
      <c r="A11" s="1014">
        <v>10</v>
      </c>
      <c r="B11" s="1024" t="s">
        <v>35</v>
      </c>
      <c r="C11" s="1026">
        <v>0</v>
      </c>
      <c r="D11" s="1015">
        <v>0</v>
      </c>
      <c r="E11" s="1015">
        <v>0</v>
      </c>
      <c r="F11" s="1015">
        <v>0</v>
      </c>
      <c r="G11" s="1015">
        <v>0</v>
      </c>
      <c r="H11" s="1015">
        <v>0</v>
      </c>
      <c r="I11" s="1015">
        <v>0</v>
      </c>
      <c r="J11" s="1015">
        <v>0</v>
      </c>
      <c r="K11" s="1015">
        <v>0</v>
      </c>
      <c r="L11" s="1015">
        <v>0</v>
      </c>
      <c r="M11" s="1015">
        <v>0</v>
      </c>
    </row>
    <row r="12" spans="1:15" x14ac:dyDescent="0.2">
      <c r="A12" s="1014">
        <v>11</v>
      </c>
      <c r="B12" s="1024" t="s">
        <v>373</v>
      </c>
      <c r="C12" s="1026">
        <v>10</v>
      </c>
      <c r="D12" s="1015">
        <v>0</v>
      </c>
      <c r="E12" s="1015">
        <v>5</v>
      </c>
      <c r="F12" s="1015">
        <v>5</v>
      </c>
      <c r="G12" s="1015">
        <v>0</v>
      </c>
      <c r="H12" s="1015">
        <v>0</v>
      </c>
      <c r="I12" s="1015">
        <v>0</v>
      </c>
      <c r="J12" s="1015">
        <v>0</v>
      </c>
      <c r="K12" s="1015">
        <v>10</v>
      </c>
      <c r="L12" s="1015">
        <v>35</v>
      </c>
      <c r="M12" s="1015">
        <v>765</v>
      </c>
    </row>
    <row r="13" spans="1:15" x14ac:dyDescent="0.2">
      <c r="A13" s="1014">
        <v>12</v>
      </c>
      <c r="B13" s="1024" t="s">
        <v>374</v>
      </c>
      <c r="C13" s="1026">
        <v>5</v>
      </c>
      <c r="D13" s="1015">
        <v>0</v>
      </c>
      <c r="E13" s="1015">
        <v>0</v>
      </c>
      <c r="F13" s="1015">
        <v>5</v>
      </c>
      <c r="G13" s="1015">
        <v>0</v>
      </c>
      <c r="H13" s="1015">
        <v>0</v>
      </c>
      <c r="I13" s="1015">
        <v>0</v>
      </c>
      <c r="J13" s="1015">
        <v>0</v>
      </c>
      <c r="K13" s="1015">
        <v>0</v>
      </c>
      <c r="L13" s="1015">
        <v>5</v>
      </c>
      <c r="M13" s="1015">
        <v>165</v>
      </c>
    </row>
    <row r="14" spans="1:15" x14ac:dyDescent="0.2">
      <c r="A14" s="1014">
        <v>13</v>
      </c>
      <c r="B14" s="1024" t="s">
        <v>375</v>
      </c>
      <c r="C14" s="1026">
        <v>20</v>
      </c>
      <c r="D14" s="1015">
        <v>0</v>
      </c>
      <c r="E14" s="1015">
        <v>10</v>
      </c>
      <c r="F14" s="1015">
        <v>10</v>
      </c>
      <c r="G14" s="1015">
        <v>0</v>
      </c>
      <c r="H14" s="1015">
        <v>0</v>
      </c>
      <c r="I14" s="1015">
        <v>0</v>
      </c>
      <c r="J14" s="1015">
        <v>0</v>
      </c>
      <c r="K14" s="1015">
        <v>0</v>
      </c>
      <c r="L14" s="1015">
        <v>65</v>
      </c>
      <c r="M14" s="1015">
        <v>1805</v>
      </c>
    </row>
    <row r="15" spans="1:15" x14ac:dyDescent="0.2">
      <c r="A15" s="1014">
        <v>14</v>
      </c>
      <c r="B15" s="1024" t="s">
        <v>376</v>
      </c>
      <c r="C15" s="1026">
        <v>30</v>
      </c>
      <c r="D15" s="1015">
        <v>15</v>
      </c>
      <c r="E15" s="1015">
        <v>5</v>
      </c>
      <c r="F15" s="1015">
        <v>5</v>
      </c>
      <c r="G15" s="1015">
        <v>5</v>
      </c>
      <c r="H15" s="1015">
        <v>0</v>
      </c>
      <c r="I15" s="1015">
        <v>0</v>
      </c>
      <c r="J15" s="1015">
        <v>0</v>
      </c>
      <c r="K15" s="1015">
        <v>0</v>
      </c>
      <c r="L15" s="1015">
        <v>35</v>
      </c>
      <c r="M15" s="1015">
        <v>955</v>
      </c>
    </row>
    <row r="16" spans="1:15" x14ac:dyDescent="0.2">
      <c r="A16" s="1014">
        <v>15</v>
      </c>
      <c r="B16" s="1024" t="s">
        <v>39</v>
      </c>
      <c r="C16" s="1026">
        <v>25</v>
      </c>
      <c r="D16" s="1015">
        <v>5</v>
      </c>
      <c r="E16" s="1015">
        <v>0</v>
      </c>
      <c r="F16" s="1015">
        <v>10</v>
      </c>
      <c r="G16" s="1015">
        <v>0</v>
      </c>
      <c r="H16" s="1015">
        <v>5</v>
      </c>
      <c r="I16" s="1015">
        <v>5</v>
      </c>
      <c r="J16" s="1015">
        <v>0</v>
      </c>
      <c r="K16" s="1015">
        <v>0</v>
      </c>
      <c r="L16" s="1015">
        <v>85</v>
      </c>
      <c r="M16" s="1015">
        <v>3005</v>
      </c>
    </row>
    <row r="17" spans="1:15" x14ac:dyDescent="0.2">
      <c r="A17" s="1014">
        <v>16</v>
      </c>
      <c r="B17" s="1024" t="s">
        <v>96</v>
      </c>
      <c r="C17" s="1026">
        <v>35</v>
      </c>
      <c r="D17" s="1015">
        <v>0</v>
      </c>
      <c r="E17" s="1015">
        <v>5</v>
      </c>
      <c r="F17" s="1015">
        <v>5</v>
      </c>
      <c r="G17" s="1015">
        <v>5</v>
      </c>
      <c r="H17" s="1015">
        <v>10</v>
      </c>
      <c r="I17" s="1015">
        <v>5</v>
      </c>
      <c r="J17" s="1015">
        <v>5</v>
      </c>
      <c r="K17" s="1015">
        <v>30</v>
      </c>
      <c r="L17" s="1015">
        <v>145</v>
      </c>
      <c r="M17" s="1015">
        <v>4330</v>
      </c>
    </row>
    <row r="18" spans="1:15" x14ac:dyDescent="0.2">
      <c r="A18" s="1014">
        <v>17</v>
      </c>
      <c r="B18" s="1024" t="s">
        <v>40</v>
      </c>
      <c r="C18" s="1026">
        <v>5</v>
      </c>
      <c r="D18" s="1015">
        <v>0</v>
      </c>
      <c r="E18" s="1015">
        <v>0</v>
      </c>
      <c r="F18" s="1015">
        <v>5</v>
      </c>
      <c r="G18" s="1015">
        <v>0</v>
      </c>
      <c r="H18" s="1015">
        <v>0</v>
      </c>
      <c r="I18" s="1015">
        <v>0</v>
      </c>
      <c r="J18" s="1015">
        <v>0</v>
      </c>
      <c r="K18" s="1015">
        <v>0</v>
      </c>
      <c r="L18" s="1015">
        <v>30</v>
      </c>
      <c r="M18" s="1015">
        <v>845</v>
      </c>
    </row>
    <row r="19" spans="1:15" x14ac:dyDescent="0.2">
      <c r="A19" s="1014">
        <v>21</v>
      </c>
      <c r="B19" s="1024" t="s">
        <v>41</v>
      </c>
      <c r="C19" s="1026">
        <v>55</v>
      </c>
      <c r="D19" s="1015">
        <v>10</v>
      </c>
      <c r="E19" s="1015">
        <v>25</v>
      </c>
      <c r="F19" s="1015">
        <v>10</v>
      </c>
      <c r="G19" s="1015">
        <v>0</v>
      </c>
      <c r="H19" s="1015">
        <v>10</v>
      </c>
      <c r="I19" s="1015">
        <v>0</v>
      </c>
      <c r="J19" s="1015">
        <v>0</v>
      </c>
      <c r="K19" s="1015">
        <v>0</v>
      </c>
      <c r="L19" s="1015">
        <v>145</v>
      </c>
      <c r="M19" s="1015">
        <v>4530</v>
      </c>
    </row>
    <row r="20" spans="1:15" x14ac:dyDescent="0.2">
      <c r="A20" s="1014">
        <v>22</v>
      </c>
      <c r="B20" s="1024" t="s">
        <v>42</v>
      </c>
      <c r="C20" s="1026">
        <v>240</v>
      </c>
      <c r="D20" s="1015">
        <v>100</v>
      </c>
      <c r="E20" s="1015">
        <v>90</v>
      </c>
      <c r="F20" s="1015">
        <v>40</v>
      </c>
      <c r="G20" s="1015">
        <v>10</v>
      </c>
      <c r="H20" s="1015">
        <v>0</v>
      </c>
      <c r="I20" s="1015">
        <v>0</v>
      </c>
      <c r="J20" s="1015">
        <v>0</v>
      </c>
      <c r="K20" s="1015">
        <v>0</v>
      </c>
      <c r="L20" s="1015">
        <v>430</v>
      </c>
      <c r="M20" s="1015">
        <v>13715</v>
      </c>
    </row>
    <row r="21" spans="1:15" x14ac:dyDescent="0.2">
      <c r="A21" s="1014">
        <v>23</v>
      </c>
      <c r="B21" s="1024" t="s">
        <v>43</v>
      </c>
      <c r="C21" s="1026">
        <v>635</v>
      </c>
      <c r="D21" s="1015">
        <v>15</v>
      </c>
      <c r="E21" s="1015">
        <v>225</v>
      </c>
      <c r="F21" s="1015">
        <v>240</v>
      </c>
      <c r="G21" s="1015">
        <v>150</v>
      </c>
      <c r="H21" s="1015">
        <v>5</v>
      </c>
      <c r="I21" s="1015">
        <v>0</v>
      </c>
      <c r="J21" s="1015">
        <v>0</v>
      </c>
      <c r="K21" s="1015">
        <v>0</v>
      </c>
      <c r="L21" s="1015">
        <v>1825</v>
      </c>
      <c r="M21" s="1015">
        <v>44120</v>
      </c>
    </row>
    <row r="22" spans="1:15" x14ac:dyDescent="0.2">
      <c r="A22" s="1014">
        <v>24</v>
      </c>
      <c r="B22" s="1024" t="s">
        <v>44</v>
      </c>
      <c r="C22" s="1026">
        <v>115</v>
      </c>
      <c r="D22" s="1015">
        <v>20</v>
      </c>
      <c r="E22" s="1015">
        <v>45</v>
      </c>
      <c r="F22" s="1015">
        <v>50</v>
      </c>
      <c r="G22" s="1015">
        <v>0</v>
      </c>
      <c r="H22" s="1015">
        <v>0</v>
      </c>
      <c r="I22" s="1015">
        <v>0</v>
      </c>
      <c r="J22" s="1015">
        <v>0</v>
      </c>
      <c r="K22" s="1015">
        <v>5</v>
      </c>
      <c r="L22" s="1015">
        <v>285</v>
      </c>
      <c r="M22" s="1015">
        <v>8175</v>
      </c>
    </row>
    <row r="23" spans="1:15" x14ac:dyDescent="0.2">
      <c r="A23" s="1014">
        <v>25</v>
      </c>
      <c r="B23" s="1024" t="s">
        <v>170</v>
      </c>
      <c r="C23" s="1026">
        <v>0</v>
      </c>
      <c r="D23" s="1015">
        <v>0</v>
      </c>
      <c r="E23" s="1015">
        <v>0</v>
      </c>
      <c r="F23" s="1015">
        <v>0</v>
      </c>
      <c r="G23" s="1015">
        <v>0</v>
      </c>
      <c r="H23" s="1015">
        <v>0</v>
      </c>
      <c r="I23" s="1015">
        <v>0</v>
      </c>
      <c r="J23" s="1015">
        <v>0</v>
      </c>
      <c r="K23" s="1015">
        <v>0</v>
      </c>
      <c r="L23" s="1015">
        <v>0</v>
      </c>
      <c r="M23" s="1015">
        <v>0</v>
      </c>
    </row>
    <row r="24" spans="1:15" x14ac:dyDescent="0.2">
      <c r="A24" s="1014">
        <v>26</v>
      </c>
      <c r="B24" s="1024" t="s">
        <v>297</v>
      </c>
      <c r="C24" s="1026">
        <v>0</v>
      </c>
      <c r="D24" s="1015">
        <v>0</v>
      </c>
      <c r="E24" s="1015">
        <v>0</v>
      </c>
      <c r="F24" s="1015">
        <v>0</v>
      </c>
      <c r="G24" s="1015">
        <v>0</v>
      </c>
      <c r="H24" s="1015">
        <v>0</v>
      </c>
      <c r="I24" s="1015">
        <v>0</v>
      </c>
      <c r="J24" s="1015">
        <v>0</v>
      </c>
      <c r="K24" s="1015">
        <v>0</v>
      </c>
      <c r="L24" s="1015">
        <v>0</v>
      </c>
      <c r="M24" s="1015">
        <v>0</v>
      </c>
    </row>
    <row r="25" spans="1:15" x14ac:dyDescent="0.2">
      <c r="A25" s="1014">
        <v>31</v>
      </c>
      <c r="B25" s="1024" t="s">
        <v>45</v>
      </c>
      <c r="C25" s="1026">
        <v>145</v>
      </c>
      <c r="D25" s="1015">
        <v>95</v>
      </c>
      <c r="E25" s="1015">
        <v>20</v>
      </c>
      <c r="F25" s="1015">
        <v>20</v>
      </c>
      <c r="G25" s="1015">
        <v>5</v>
      </c>
      <c r="H25" s="1015">
        <v>5</v>
      </c>
      <c r="I25" s="1015">
        <v>0</v>
      </c>
      <c r="J25" s="1015">
        <v>0</v>
      </c>
      <c r="K25" s="1015">
        <v>10</v>
      </c>
      <c r="L25" s="1015">
        <v>250</v>
      </c>
      <c r="M25" s="1015">
        <v>7520</v>
      </c>
    </row>
    <row r="26" spans="1:15" x14ac:dyDescent="0.2">
      <c r="A26" s="1014">
        <v>32</v>
      </c>
      <c r="B26" s="1024" t="s">
        <v>46</v>
      </c>
      <c r="C26" s="1026">
        <v>270</v>
      </c>
      <c r="D26" s="1015">
        <v>175</v>
      </c>
      <c r="E26" s="1015">
        <v>45</v>
      </c>
      <c r="F26" s="1015">
        <v>25</v>
      </c>
      <c r="G26" s="1015">
        <v>15</v>
      </c>
      <c r="H26" s="1015">
        <v>10</v>
      </c>
      <c r="I26" s="1015">
        <v>0</v>
      </c>
      <c r="J26" s="1015">
        <v>0</v>
      </c>
      <c r="K26" s="1015">
        <v>15</v>
      </c>
      <c r="L26" s="1015">
        <v>470</v>
      </c>
      <c r="M26" s="1015">
        <v>12595</v>
      </c>
    </row>
    <row r="27" spans="1:15" x14ac:dyDescent="0.2">
      <c r="A27" s="1014">
        <v>33</v>
      </c>
      <c r="B27" s="1024" t="s">
        <v>171</v>
      </c>
      <c r="C27" s="1026">
        <v>0</v>
      </c>
      <c r="D27" s="1015">
        <v>0</v>
      </c>
      <c r="E27" s="1015">
        <v>0</v>
      </c>
      <c r="F27" s="1015">
        <v>0</v>
      </c>
      <c r="G27" s="1015">
        <v>0</v>
      </c>
      <c r="H27" s="1015">
        <v>0</v>
      </c>
      <c r="I27" s="1015">
        <v>0</v>
      </c>
      <c r="J27" s="1015">
        <v>0</v>
      </c>
      <c r="K27" s="1015">
        <v>0</v>
      </c>
      <c r="L27" s="1015">
        <v>0</v>
      </c>
      <c r="M27" s="1015">
        <v>0</v>
      </c>
      <c r="O27" s="1028"/>
    </row>
    <row r="28" spans="1:15" x14ac:dyDescent="0.2">
      <c r="A28" s="1014">
        <v>34</v>
      </c>
      <c r="B28" s="1024" t="s">
        <v>47</v>
      </c>
      <c r="C28" s="1026">
        <v>55</v>
      </c>
      <c r="D28" s="1015">
        <v>0</v>
      </c>
      <c r="E28" s="1015">
        <v>20</v>
      </c>
      <c r="F28" s="1015">
        <v>20</v>
      </c>
      <c r="G28" s="1015">
        <v>10</v>
      </c>
      <c r="H28" s="1015">
        <v>0</v>
      </c>
      <c r="I28" s="1015">
        <v>5</v>
      </c>
      <c r="J28" s="1015">
        <v>0</v>
      </c>
      <c r="K28" s="1015">
        <v>0</v>
      </c>
      <c r="L28" s="1015">
        <v>160</v>
      </c>
      <c r="M28" s="1015">
        <v>4035</v>
      </c>
    </row>
    <row r="29" spans="1:15" x14ac:dyDescent="0.2">
      <c r="A29" s="1014">
        <v>35</v>
      </c>
      <c r="B29" s="1024" t="s">
        <v>89</v>
      </c>
      <c r="C29" s="1026">
        <v>10</v>
      </c>
      <c r="D29" s="1015">
        <v>0</v>
      </c>
      <c r="E29" s="1015">
        <v>0</v>
      </c>
      <c r="F29" s="1015">
        <v>5</v>
      </c>
      <c r="G29" s="1015">
        <v>0</v>
      </c>
      <c r="H29" s="1015">
        <v>5</v>
      </c>
      <c r="I29" s="1015">
        <v>0</v>
      </c>
      <c r="J29" s="1015">
        <v>0</v>
      </c>
      <c r="K29" s="1015">
        <v>15</v>
      </c>
      <c r="L29" s="1015">
        <v>65</v>
      </c>
      <c r="M29" s="1015">
        <v>1425</v>
      </c>
    </row>
    <row r="30" spans="1:15" x14ac:dyDescent="0.2">
      <c r="A30" s="1014">
        <v>36</v>
      </c>
      <c r="B30" s="1024" t="s">
        <v>48</v>
      </c>
      <c r="C30" s="1026">
        <v>40</v>
      </c>
      <c r="D30" s="1015">
        <v>5</v>
      </c>
      <c r="E30" s="1015">
        <v>10</v>
      </c>
      <c r="F30" s="1015">
        <v>10</v>
      </c>
      <c r="G30" s="1015">
        <v>10</v>
      </c>
      <c r="H30" s="1015">
        <v>5</v>
      </c>
      <c r="I30" s="1015">
        <v>0</v>
      </c>
      <c r="J30" s="1015">
        <v>0</v>
      </c>
      <c r="K30" s="1015">
        <v>0</v>
      </c>
      <c r="L30" s="1015">
        <v>125</v>
      </c>
      <c r="M30" s="1015">
        <v>3305</v>
      </c>
    </row>
    <row r="31" spans="1:15" x14ac:dyDescent="0.2">
      <c r="A31" s="1014">
        <v>41</v>
      </c>
      <c r="B31" s="1024" t="s">
        <v>49</v>
      </c>
      <c r="C31" s="1026">
        <v>70</v>
      </c>
      <c r="D31" s="1015">
        <v>0</v>
      </c>
      <c r="E31" s="1015">
        <v>20</v>
      </c>
      <c r="F31" s="1015">
        <v>25</v>
      </c>
      <c r="G31" s="1015">
        <v>15</v>
      </c>
      <c r="H31" s="1015">
        <v>5</v>
      </c>
      <c r="I31" s="1015">
        <v>0</v>
      </c>
      <c r="J31" s="1015">
        <v>5</v>
      </c>
      <c r="K31" s="1015">
        <v>30</v>
      </c>
      <c r="L31" s="1015">
        <v>215</v>
      </c>
      <c r="M31" s="1015">
        <v>5980</v>
      </c>
    </row>
    <row r="32" spans="1:15" x14ac:dyDescent="0.2">
      <c r="A32" s="1014">
        <v>42</v>
      </c>
      <c r="B32" s="1024" t="s">
        <v>50</v>
      </c>
      <c r="C32" s="1026">
        <v>65</v>
      </c>
      <c r="D32" s="1015">
        <v>10</v>
      </c>
      <c r="E32" s="1015">
        <v>10</v>
      </c>
      <c r="F32" s="1015">
        <v>30</v>
      </c>
      <c r="G32" s="1015">
        <v>10</v>
      </c>
      <c r="H32" s="1015">
        <v>0</v>
      </c>
      <c r="I32" s="1015">
        <v>0</v>
      </c>
      <c r="J32" s="1015">
        <v>5</v>
      </c>
      <c r="K32" s="1015">
        <v>35</v>
      </c>
      <c r="L32" s="1015">
        <v>175</v>
      </c>
      <c r="M32" s="1015">
        <v>4870</v>
      </c>
    </row>
    <row r="33" spans="1:13" x14ac:dyDescent="0.2">
      <c r="A33" s="1014">
        <v>43</v>
      </c>
      <c r="B33" s="1024" t="s">
        <v>51</v>
      </c>
      <c r="C33" s="1026">
        <v>70</v>
      </c>
      <c r="D33" s="1015">
        <v>0</v>
      </c>
      <c r="E33" s="1015">
        <v>25</v>
      </c>
      <c r="F33" s="1015">
        <v>30</v>
      </c>
      <c r="G33" s="1015">
        <v>10</v>
      </c>
      <c r="H33" s="1015">
        <v>5</v>
      </c>
      <c r="I33" s="1015">
        <v>0</v>
      </c>
      <c r="J33" s="1015">
        <v>0</v>
      </c>
      <c r="K33" s="1015">
        <v>15</v>
      </c>
      <c r="L33" s="1015">
        <v>210</v>
      </c>
      <c r="M33" s="1015">
        <v>5425</v>
      </c>
    </row>
    <row r="34" spans="1:13" x14ac:dyDescent="0.2">
      <c r="A34" s="1014">
        <v>44</v>
      </c>
      <c r="B34" s="1024" t="s">
        <v>52</v>
      </c>
      <c r="C34" s="1026">
        <v>0</v>
      </c>
      <c r="D34" s="1015">
        <v>0</v>
      </c>
      <c r="E34" s="1015">
        <v>0</v>
      </c>
      <c r="F34" s="1015">
        <v>0</v>
      </c>
      <c r="G34" s="1015">
        <v>0</v>
      </c>
      <c r="H34" s="1015">
        <v>0</v>
      </c>
      <c r="I34" s="1015">
        <v>0</v>
      </c>
      <c r="J34" s="1015">
        <v>0</v>
      </c>
      <c r="K34" s="1015">
        <v>10</v>
      </c>
      <c r="L34" s="1015">
        <v>10</v>
      </c>
      <c r="M34" s="1015">
        <v>325</v>
      </c>
    </row>
    <row r="35" spans="1:13" x14ac:dyDescent="0.2">
      <c r="A35" s="1014">
        <v>45</v>
      </c>
      <c r="B35" s="1024" t="s">
        <v>53</v>
      </c>
      <c r="C35" s="1026">
        <v>0</v>
      </c>
      <c r="D35" s="1015">
        <v>0</v>
      </c>
      <c r="E35" s="1015">
        <v>0</v>
      </c>
      <c r="F35" s="1015">
        <v>0</v>
      </c>
      <c r="G35" s="1015">
        <v>0</v>
      </c>
      <c r="H35" s="1015">
        <v>0</v>
      </c>
      <c r="I35" s="1015">
        <v>0</v>
      </c>
      <c r="J35" s="1015">
        <v>0</v>
      </c>
      <c r="K35" s="1015">
        <v>0</v>
      </c>
      <c r="L35" s="1015">
        <v>5</v>
      </c>
      <c r="M35" s="1015">
        <v>155</v>
      </c>
    </row>
    <row r="36" spans="1:13" x14ac:dyDescent="0.2">
      <c r="A36" s="1014">
        <v>46</v>
      </c>
      <c r="B36" s="1024" t="s">
        <v>54</v>
      </c>
      <c r="C36" s="1026">
        <v>0</v>
      </c>
      <c r="D36" s="1015">
        <v>0</v>
      </c>
      <c r="E36" s="1015">
        <v>0</v>
      </c>
      <c r="F36" s="1015">
        <v>0</v>
      </c>
      <c r="G36" s="1015">
        <v>0</v>
      </c>
      <c r="H36" s="1015">
        <v>0</v>
      </c>
      <c r="I36" s="1015">
        <v>0</v>
      </c>
      <c r="J36" s="1015">
        <v>0</v>
      </c>
      <c r="K36" s="1015">
        <v>5</v>
      </c>
      <c r="L36" s="1015">
        <v>5</v>
      </c>
      <c r="M36" s="1015">
        <v>220</v>
      </c>
    </row>
    <row r="37" spans="1:13" x14ac:dyDescent="0.2">
      <c r="A37" s="1014">
        <v>47</v>
      </c>
      <c r="B37" s="1024" t="s">
        <v>55</v>
      </c>
      <c r="C37" s="1026">
        <v>25</v>
      </c>
      <c r="D37" s="1015">
        <v>0</v>
      </c>
      <c r="E37" s="1015">
        <v>5</v>
      </c>
      <c r="F37" s="1015">
        <v>10</v>
      </c>
      <c r="G37" s="1015">
        <v>0</v>
      </c>
      <c r="H37" s="1015">
        <v>5</v>
      </c>
      <c r="I37" s="1015">
        <v>0</v>
      </c>
      <c r="J37" s="1015">
        <v>5</v>
      </c>
      <c r="K37" s="1015">
        <v>25</v>
      </c>
      <c r="L37" s="1015">
        <v>85</v>
      </c>
      <c r="M37" s="1015">
        <v>2520</v>
      </c>
    </row>
    <row r="38" spans="1:13" x14ac:dyDescent="0.2">
      <c r="A38" s="1014">
        <v>48</v>
      </c>
      <c r="B38" s="1024" t="s">
        <v>56</v>
      </c>
      <c r="C38" s="1026">
        <v>0</v>
      </c>
      <c r="D38" s="1015">
        <v>0</v>
      </c>
      <c r="E38" s="1015">
        <v>0</v>
      </c>
      <c r="F38" s="1015">
        <v>0</v>
      </c>
      <c r="G38" s="1015">
        <v>0</v>
      </c>
      <c r="H38" s="1015">
        <v>0</v>
      </c>
      <c r="I38" s="1015">
        <v>0</v>
      </c>
      <c r="J38" s="1015">
        <v>0</v>
      </c>
      <c r="K38" s="1015">
        <v>0</v>
      </c>
      <c r="L38" s="1015">
        <v>0</v>
      </c>
      <c r="M38" s="1015">
        <v>0</v>
      </c>
    </row>
    <row r="39" spans="1:13" x14ac:dyDescent="0.2">
      <c r="A39" s="1014">
        <v>51</v>
      </c>
      <c r="B39" s="1024" t="s">
        <v>57</v>
      </c>
      <c r="C39" s="1026">
        <v>20</v>
      </c>
      <c r="D39" s="1015">
        <v>5</v>
      </c>
      <c r="E39" s="1015">
        <v>5</v>
      </c>
      <c r="F39" s="1015">
        <v>0</v>
      </c>
      <c r="G39" s="1015">
        <v>5</v>
      </c>
      <c r="H39" s="1015">
        <v>0</v>
      </c>
      <c r="I39" s="1015">
        <v>0</v>
      </c>
      <c r="J39" s="1015">
        <v>5</v>
      </c>
      <c r="K39" s="1015">
        <v>30</v>
      </c>
      <c r="L39" s="1015">
        <v>75</v>
      </c>
      <c r="M39" s="1015">
        <v>2430</v>
      </c>
    </row>
    <row r="40" spans="1:13" x14ac:dyDescent="0.2">
      <c r="A40" s="1014">
        <v>52</v>
      </c>
      <c r="B40" s="1024" t="s">
        <v>128</v>
      </c>
      <c r="C40" s="1026">
        <v>30</v>
      </c>
      <c r="D40" s="1015">
        <v>0</v>
      </c>
      <c r="E40" s="1015">
        <v>0</v>
      </c>
      <c r="F40" s="1015">
        <v>5</v>
      </c>
      <c r="G40" s="1015">
        <v>5</v>
      </c>
      <c r="H40" s="1015">
        <v>10</v>
      </c>
      <c r="I40" s="1015">
        <v>10</v>
      </c>
      <c r="J40" s="1015">
        <v>0</v>
      </c>
      <c r="K40" s="1015">
        <v>15</v>
      </c>
      <c r="L40" s="1015">
        <v>160</v>
      </c>
      <c r="M40" s="1015">
        <v>4800</v>
      </c>
    </row>
    <row r="41" spans="1:13" x14ac:dyDescent="0.2">
      <c r="A41" s="1014">
        <v>53</v>
      </c>
      <c r="B41" s="1024" t="s">
        <v>58</v>
      </c>
      <c r="C41" s="1026">
        <v>10</v>
      </c>
      <c r="D41" s="1015">
        <v>0</v>
      </c>
      <c r="E41" s="1015">
        <v>0</v>
      </c>
      <c r="F41" s="1015">
        <v>0</v>
      </c>
      <c r="G41" s="1015">
        <v>0</v>
      </c>
      <c r="H41" s="1015">
        <v>5</v>
      </c>
      <c r="I41" s="1015">
        <v>5</v>
      </c>
      <c r="J41" s="1015">
        <v>0</v>
      </c>
      <c r="K41" s="1015">
        <v>5</v>
      </c>
      <c r="L41" s="1015">
        <v>70</v>
      </c>
      <c r="M41" s="1015">
        <v>1810</v>
      </c>
    </row>
    <row r="42" spans="1:13" x14ac:dyDescent="0.2">
      <c r="A42" s="1014">
        <v>54</v>
      </c>
      <c r="B42" s="1024" t="s">
        <v>131</v>
      </c>
      <c r="C42" s="1026">
        <v>5</v>
      </c>
      <c r="D42" s="1015">
        <v>0</v>
      </c>
      <c r="E42" s="1015">
        <v>0</v>
      </c>
      <c r="F42" s="1015">
        <v>0</v>
      </c>
      <c r="G42" s="1015">
        <v>0</v>
      </c>
      <c r="H42" s="1015">
        <v>0</v>
      </c>
      <c r="I42" s="1015">
        <v>5</v>
      </c>
      <c r="J42" s="1015">
        <v>0</v>
      </c>
      <c r="K42" s="1015">
        <v>0</v>
      </c>
      <c r="L42" s="1015">
        <v>20</v>
      </c>
      <c r="M42" s="1015">
        <v>625</v>
      </c>
    </row>
    <row r="43" spans="1:13" x14ac:dyDescent="0.2">
      <c r="A43" s="1014">
        <v>55</v>
      </c>
      <c r="B43" s="1024" t="s">
        <v>159</v>
      </c>
      <c r="C43" s="1026">
        <v>50</v>
      </c>
      <c r="D43" s="1015">
        <v>0</v>
      </c>
      <c r="E43" s="1015">
        <v>10</v>
      </c>
      <c r="F43" s="1015">
        <v>5</v>
      </c>
      <c r="G43" s="1015">
        <v>10</v>
      </c>
      <c r="H43" s="1015">
        <v>15</v>
      </c>
      <c r="I43" s="1015">
        <v>5</v>
      </c>
      <c r="J43" s="1015">
        <v>5</v>
      </c>
      <c r="K43" s="1015">
        <v>20</v>
      </c>
      <c r="L43" s="1015">
        <v>220</v>
      </c>
      <c r="M43" s="1015">
        <v>6285</v>
      </c>
    </row>
    <row r="44" spans="1:13" x14ac:dyDescent="0.2">
      <c r="A44" s="1014">
        <v>61</v>
      </c>
      <c r="B44" s="1024" t="s">
        <v>62</v>
      </c>
      <c r="C44" s="1026">
        <v>25</v>
      </c>
      <c r="D44" s="1015">
        <v>0</v>
      </c>
      <c r="E44" s="1015">
        <v>5</v>
      </c>
      <c r="F44" s="1015">
        <v>10</v>
      </c>
      <c r="G44" s="1015">
        <v>5</v>
      </c>
      <c r="H44" s="1015">
        <v>5</v>
      </c>
      <c r="I44" s="1015">
        <v>0</v>
      </c>
      <c r="J44" s="1015">
        <v>0</v>
      </c>
      <c r="K44" s="1015">
        <v>0</v>
      </c>
      <c r="L44" s="1015">
        <v>105</v>
      </c>
      <c r="M44" s="1015">
        <v>3280</v>
      </c>
    </row>
    <row r="45" spans="1:13" x14ac:dyDescent="0.2">
      <c r="A45" s="1014">
        <v>62</v>
      </c>
      <c r="B45" s="1024" t="s">
        <v>63</v>
      </c>
      <c r="C45" s="1026">
        <v>15</v>
      </c>
      <c r="D45" s="1015">
        <v>0</v>
      </c>
      <c r="E45" s="1015">
        <v>0</v>
      </c>
      <c r="F45" s="1015">
        <v>5</v>
      </c>
      <c r="G45" s="1015">
        <v>5</v>
      </c>
      <c r="H45" s="1015">
        <v>5</v>
      </c>
      <c r="I45" s="1015">
        <v>0</v>
      </c>
      <c r="J45" s="1015">
        <v>0</v>
      </c>
      <c r="K45" s="1015">
        <v>5</v>
      </c>
      <c r="L45" s="1015">
        <v>60</v>
      </c>
      <c r="M45" s="1015">
        <v>2270</v>
      </c>
    </row>
    <row r="46" spans="1:13" x14ac:dyDescent="0.2">
      <c r="A46" s="1014">
        <v>63</v>
      </c>
      <c r="B46" s="1024" t="s">
        <v>64</v>
      </c>
      <c r="C46" s="1026">
        <v>0</v>
      </c>
      <c r="D46" s="1015">
        <v>0</v>
      </c>
      <c r="E46" s="1015">
        <v>0</v>
      </c>
      <c r="F46" s="1015">
        <v>0</v>
      </c>
      <c r="G46" s="1015">
        <v>0</v>
      </c>
      <c r="H46" s="1015">
        <v>0</v>
      </c>
      <c r="I46" s="1015">
        <v>0</v>
      </c>
      <c r="J46" s="1015">
        <v>0</v>
      </c>
      <c r="K46" s="1015">
        <v>0</v>
      </c>
      <c r="L46" s="1015">
        <v>20</v>
      </c>
      <c r="M46" s="1015">
        <v>680</v>
      </c>
    </row>
    <row r="47" spans="1:13" x14ac:dyDescent="0.2">
      <c r="A47" s="1014">
        <v>64</v>
      </c>
      <c r="B47" s="1024" t="s">
        <v>65</v>
      </c>
      <c r="C47" s="1026">
        <v>0</v>
      </c>
      <c r="D47" s="1015">
        <v>0</v>
      </c>
      <c r="E47" s="1015">
        <v>0</v>
      </c>
      <c r="F47" s="1015">
        <v>0</v>
      </c>
      <c r="G47" s="1015">
        <v>0</v>
      </c>
      <c r="H47" s="1015">
        <v>0</v>
      </c>
      <c r="I47" s="1015">
        <v>0</v>
      </c>
      <c r="J47" s="1015">
        <v>0</v>
      </c>
      <c r="K47" s="1015">
        <v>5</v>
      </c>
      <c r="L47" s="1015">
        <v>20</v>
      </c>
      <c r="M47" s="1015">
        <v>610</v>
      </c>
    </row>
    <row r="48" spans="1:13" x14ac:dyDescent="0.2">
      <c r="A48" s="1014">
        <v>65</v>
      </c>
      <c r="B48" s="1024" t="s">
        <v>66</v>
      </c>
      <c r="C48" s="1026">
        <v>0</v>
      </c>
      <c r="D48" s="1015">
        <v>0</v>
      </c>
      <c r="E48" s="1015">
        <v>0</v>
      </c>
      <c r="F48" s="1015">
        <v>0</v>
      </c>
      <c r="G48" s="1015">
        <v>0</v>
      </c>
      <c r="H48" s="1015">
        <v>0</v>
      </c>
      <c r="I48" s="1015">
        <v>0</v>
      </c>
      <c r="J48" s="1015">
        <v>0</v>
      </c>
      <c r="K48" s="1015">
        <v>0</v>
      </c>
      <c r="L48" s="1015">
        <v>10</v>
      </c>
      <c r="M48" s="1015">
        <v>315</v>
      </c>
    </row>
    <row r="49" spans="1:13" x14ac:dyDescent="0.2">
      <c r="A49" s="1014">
        <v>66</v>
      </c>
      <c r="B49" s="1024" t="s">
        <v>67</v>
      </c>
      <c r="C49" s="1026">
        <v>10</v>
      </c>
      <c r="D49" s="1015">
        <v>0</v>
      </c>
      <c r="E49" s="1015">
        <v>0</v>
      </c>
      <c r="F49" s="1015">
        <v>0</v>
      </c>
      <c r="G49" s="1015">
        <v>5</v>
      </c>
      <c r="H49" s="1015">
        <v>5</v>
      </c>
      <c r="I49" s="1015">
        <v>0</v>
      </c>
      <c r="J49" s="1015">
        <v>0</v>
      </c>
      <c r="K49" s="1015">
        <v>10</v>
      </c>
      <c r="L49" s="1015">
        <v>70</v>
      </c>
      <c r="M49" s="1015">
        <v>2080</v>
      </c>
    </row>
    <row r="50" spans="1:13" x14ac:dyDescent="0.2">
      <c r="A50" s="1014">
        <v>71</v>
      </c>
      <c r="B50" s="1024" t="s">
        <v>68</v>
      </c>
      <c r="C50" s="1026">
        <v>20</v>
      </c>
      <c r="D50" s="1015">
        <v>0</v>
      </c>
      <c r="E50" s="1015">
        <v>5</v>
      </c>
      <c r="F50" s="1015">
        <v>5</v>
      </c>
      <c r="G50" s="1015">
        <v>0</v>
      </c>
      <c r="H50" s="1015">
        <v>5</v>
      </c>
      <c r="I50" s="1015">
        <v>5</v>
      </c>
      <c r="J50" s="1015">
        <v>0</v>
      </c>
      <c r="K50" s="1015">
        <v>0</v>
      </c>
      <c r="L50" s="1015">
        <v>55</v>
      </c>
      <c r="M50" s="1015">
        <v>1865</v>
      </c>
    </row>
    <row r="51" spans="1:13" x14ac:dyDescent="0.2">
      <c r="A51" s="1014">
        <v>72</v>
      </c>
      <c r="B51" s="1024" t="s">
        <v>69</v>
      </c>
      <c r="C51" s="1026">
        <v>25</v>
      </c>
      <c r="D51" s="1015">
        <v>0</v>
      </c>
      <c r="E51" s="1015">
        <v>10</v>
      </c>
      <c r="F51" s="1015">
        <v>15</v>
      </c>
      <c r="G51" s="1015">
        <v>0</v>
      </c>
      <c r="H51" s="1015">
        <v>0</v>
      </c>
      <c r="I51" s="1015">
        <v>0</v>
      </c>
      <c r="J51" s="1015">
        <v>0</v>
      </c>
      <c r="K51" s="1015">
        <v>10</v>
      </c>
      <c r="L51" s="1015">
        <v>90</v>
      </c>
      <c r="M51" s="1015">
        <v>2545</v>
      </c>
    </row>
    <row r="52" spans="1:13" x14ac:dyDescent="0.2">
      <c r="A52" s="1014">
        <v>81</v>
      </c>
      <c r="B52" s="1024" t="s">
        <v>4</v>
      </c>
      <c r="C52" s="1026">
        <v>110</v>
      </c>
      <c r="D52" s="1015">
        <v>10</v>
      </c>
      <c r="E52" s="1015">
        <v>25</v>
      </c>
      <c r="F52" s="1015">
        <v>45</v>
      </c>
      <c r="G52" s="1015">
        <v>25</v>
      </c>
      <c r="H52" s="1015">
        <v>0</v>
      </c>
      <c r="I52" s="1015">
        <v>5</v>
      </c>
      <c r="J52" s="1015">
        <v>0</v>
      </c>
      <c r="K52" s="1015">
        <v>20</v>
      </c>
      <c r="L52" s="1015">
        <v>335</v>
      </c>
      <c r="M52" s="1015">
        <v>9420</v>
      </c>
    </row>
    <row r="53" spans="1:13" x14ac:dyDescent="0.2">
      <c r="A53" s="1014">
        <v>82</v>
      </c>
      <c r="B53" s="1024" t="s">
        <v>70</v>
      </c>
      <c r="C53" s="1026">
        <v>50</v>
      </c>
      <c r="D53" s="1015">
        <v>0</v>
      </c>
      <c r="E53" s="1015">
        <v>15</v>
      </c>
      <c r="F53" s="1015">
        <v>25</v>
      </c>
      <c r="G53" s="1015">
        <v>5</v>
      </c>
      <c r="H53" s="1015">
        <v>0</v>
      </c>
      <c r="I53" s="1015">
        <v>5</v>
      </c>
      <c r="J53" s="1015">
        <v>0</v>
      </c>
      <c r="K53" s="1015">
        <v>5</v>
      </c>
      <c r="L53" s="1015">
        <v>180</v>
      </c>
      <c r="M53" s="1015">
        <v>5285</v>
      </c>
    </row>
    <row r="54" spans="1:13" x14ac:dyDescent="0.2">
      <c r="A54" s="1014">
        <v>83</v>
      </c>
      <c r="B54" s="1024" t="s">
        <v>71</v>
      </c>
      <c r="C54" s="1026">
        <v>0</v>
      </c>
      <c r="D54" s="1015">
        <v>0</v>
      </c>
      <c r="E54" s="1015">
        <v>0</v>
      </c>
      <c r="F54" s="1015">
        <v>5</v>
      </c>
      <c r="G54" s="1015">
        <v>0</v>
      </c>
      <c r="H54" s="1015">
        <v>-5</v>
      </c>
      <c r="I54" s="1015">
        <v>0</v>
      </c>
      <c r="J54" s="1015">
        <v>0</v>
      </c>
      <c r="K54" s="1015">
        <v>15</v>
      </c>
      <c r="L54" s="1015">
        <v>5</v>
      </c>
      <c r="M54" s="1015">
        <v>405</v>
      </c>
    </row>
    <row r="55" spans="1:13" x14ac:dyDescent="0.2">
      <c r="A55" s="1014">
        <v>91</v>
      </c>
      <c r="B55" s="1024" t="s">
        <v>72</v>
      </c>
      <c r="C55" s="1026">
        <v>20</v>
      </c>
      <c r="D55" s="1015">
        <v>0</v>
      </c>
      <c r="E55" s="1015">
        <v>0</v>
      </c>
      <c r="F55" s="1015">
        <v>10</v>
      </c>
      <c r="G55" s="1015">
        <v>10</v>
      </c>
      <c r="H55" s="1015">
        <v>0</v>
      </c>
      <c r="I55" s="1015">
        <v>0</v>
      </c>
      <c r="J55" s="1015">
        <v>0</v>
      </c>
      <c r="K55" s="1015">
        <v>0</v>
      </c>
      <c r="L55" s="1015">
        <v>75</v>
      </c>
      <c r="M55" s="1015">
        <v>1750</v>
      </c>
    </row>
    <row r="56" spans="1:13" x14ac:dyDescent="0.2">
      <c r="A56" s="1014">
        <v>92</v>
      </c>
      <c r="B56" s="1024" t="s">
        <v>73</v>
      </c>
      <c r="C56" s="1026">
        <v>0</v>
      </c>
      <c r="D56" s="1015">
        <v>0</v>
      </c>
      <c r="E56" s="1015">
        <v>0</v>
      </c>
      <c r="F56" s="1015">
        <v>0</v>
      </c>
      <c r="G56" s="1015">
        <v>0</v>
      </c>
      <c r="H56" s="1015">
        <v>0</v>
      </c>
      <c r="I56" s="1015">
        <v>0</v>
      </c>
      <c r="J56" s="1015">
        <v>0</v>
      </c>
      <c r="K56" s="1015">
        <v>0</v>
      </c>
      <c r="L56" s="1015">
        <v>0</v>
      </c>
      <c r="M56" s="1015">
        <v>0</v>
      </c>
    </row>
    <row r="57" spans="1:13" x14ac:dyDescent="0.2">
      <c r="A57" s="1014">
        <v>93</v>
      </c>
      <c r="B57" s="1024" t="s">
        <v>74</v>
      </c>
      <c r="C57" s="1026">
        <v>25</v>
      </c>
      <c r="D57" s="1015">
        <v>0</v>
      </c>
      <c r="E57" s="1015">
        <v>10</v>
      </c>
      <c r="F57" s="1015">
        <v>10</v>
      </c>
      <c r="G57" s="1015">
        <v>0</v>
      </c>
      <c r="H57" s="1015">
        <v>5</v>
      </c>
      <c r="I57" s="1015">
        <v>0</v>
      </c>
      <c r="J57" s="1015">
        <v>0</v>
      </c>
      <c r="K57" s="1015">
        <v>10</v>
      </c>
      <c r="L57" s="1015">
        <v>80</v>
      </c>
      <c r="M57" s="1015">
        <v>2365</v>
      </c>
    </row>
    <row r="58" spans="1:13" x14ac:dyDescent="0.2">
      <c r="A58" s="1014">
        <v>94</v>
      </c>
      <c r="B58" s="1024" t="s">
        <v>75</v>
      </c>
      <c r="C58" s="1026">
        <v>60</v>
      </c>
      <c r="D58" s="1015">
        <v>0</v>
      </c>
      <c r="E58" s="1015">
        <v>5</v>
      </c>
      <c r="F58" s="1015">
        <v>25</v>
      </c>
      <c r="G58" s="1015">
        <v>10</v>
      </c>
      <c r="H58" s="1015">
        <v>10</v>
      </c>
      <c r="I58" s="1015">
        <v>5</v>
      </c>
      <c r="J58" s="1015">
        <v>5</v>
      </c>
      <c r="K58" s="1015">
        <v>30</v>
      </c>
      <c r="L58" s="1015">
        <v>245</v>
      </c>
      <c r="M58" s="1015">
        <v>6800</v>
      </c>
    </row>
    <row r="59" spans="1:13" x14ac:dyDescent="0.2">
      <c r="A59" s="1014">
        <v>101</v>
      </c>
      <c r="B59" s="1024" t="s">
        <v>76</v>
      </c>
      <c r="C59" s="1026">
        <v>50</v>
      </c>
      <c r="D59" s="1015">
        <v>0</v>
      </c>
      <c r="E59" s="1015">
        <v>10</v>
      </c>
      <c r="F59" s="1015">
        <v>20</v>
      </c>
      <c r="G59" s="1015">
        <v>15</v>
      </c>
      <c r="H59" s="1015">
        <v>0</v>
      </c>
      <c r="I59" s="1015">
        <v>0</v>
      </c>
      <c r="J59" s="1015">
        <v>5</v>
      </c>
      <c r="K59" s="1015">
        <v>45</v>
      </c>
      <c r="L59" s="1015">
        <v>205</v>
      </c>
      <c r="M59" s="1015">
        <v>5265</v>
      </c>
    </row>
    <row r="60" spans="1:13" x14ac:dyDescent="0.2">
      <c r="A60" s="1014">
        <v>102</v>
      </c>
      <c r="B60" s="1024" t="s">
        <v>77</v>
      </c>
      <c r="C60" s="1026">
        <v>0</v>
      </c>
      <c r="D60" s="1015">
        <v>0</v>
      </c>
      <c r="E60" s="1015">
        <v>0</v>
      </c>
      <c r="F60" s="1015">
        <v>0</v>
      </c>
      <c r="G60" s="1015">
        <v>0</v>
      </c>
      <c r="H60" s="1015">
        <v>0</v>
      </c>
      <c r="I60" s="1015">
        <v>0</v>
      </c>
      <c r="J60" s="1015">
        <v>0</v>
      </c>
      <c r="K60" s="1015">
        <v>0</v>
      </c>
      <c r="L60" s="1015">
        <v>10</v>
      </c>
      <c r="M60" s="1015">
        <v>270</v>
      </c>
    </row>
    <row r="61" spans="1:13" x14ac:dyDescent="0.2">
      <c r="A61" s="1014">
        <v>103</v>
      </c>
      <c r="B61" s="1024" t="s">
        <v>78</v>
      </c>
      <c r="C61" s="1026">
        <v>5</v>
      </c>
      <c r="D61" s="1015">
        <v>0</v>
      </c>
      <c r="E61" s="1015">
        <v>0</v>
      </c>
      <c r="F61" s="1015">
        <v>0</v>
      </c>
      <c r="G61" s="1015">
        <v>0</v>
      </c>
      <c r="H61" s="1015">
        <v>5</v>
      </c>
      <c r="I61" s="1015">
        <v>0</v>
      </c>
      <c r="J61" s="1015">
        <v>0</v>
      </c>
      <c r="K61" s="1015">
        <v>0</v>
      </c>
      <c r="L61" s="1015">
        <v>45</v>
      </c>
      <c r="M61" s="1015">
        <v>1245</v>
      </c>
    </row>
    <row r="62" spans="1:13" x14ac:dyDescent="0.2">
      <c r="A62" s="1014">
        <v>105</v>
      </c>
      <c r="B62" s="1024" t="s">
        <v>79</v>
      </c>
      <c r="C62" s="1026">
        <v>5</v>
      </c>
      <c r="D62" s="1015">
        <v>0</v>
      </c>
      <c r="E62" s="1015">
        <v>0</v>
      </c>
      <c r="F62" s="1015">
        <v>0</v>
      </c>
      <c r="G62" s="1015">
        <v>0</v>
      </c>
      <c r="H62" s="1015">
        <v>0</v>
      </c>
      <c r="I62" s="1015">
        <v>5</v>
      </c>
      <c r="J62" s="1015">
        <v>0</v>
      </c>
      <c r="K62" s="1015">
        <v>0</v>
      </c>
      <c r="L62" s="1015">
        <v>30</v>
      </c>
      <c r="M62" s="1015">
        <v>790</v>
      </c>
    </row>
    <row r="63" spans="1:13" x14ac:dyDescent="0.2">
      <c r="A63" s="1014">
        <v>106</v>
      </c>
      <c r="B63" s="1024" t="s">
        <v>80</v>
      </c>
      <c r="C63" s="1026">
        <v>10</v>
      </c>
      <c r="D63" s="1015">
        <v>0</v>
      </c>
      <c r="E63" s="1015">
        <v>5</v>
      </c>
      <c r="F63" s="1015">
        <v>0</v>
      </c>
      <c r="G63" s="1015">
        <v>0</v>
      </c>
      <c r="H63" s="1015">
        <v>5</v>
      </c>
      <c r="I63" s="1015">
        <v>0</v>
      </c>
      <c r="J63" s="1015">
        <v>0</v>
      </c>
      <c r="K63" s="1015">
        <v>0</v>
      </c>
      <c r="L63" s="1015">
        <v>35</v>
      </c>
      <c r="M63" s="1015">
        <v>1195</v>
      </c>
    </row>
    <row r="64" spans="1:13" x14ac:dyDescent="0.2">
      <c r="A64" s="1014">
        <v>107</v>
      </c>
      <c r="B64" s="1024" t="s">
        <v>81</v>
      </c>
      <c r="C64" s="1026">
        <v>65</v>
      </c>
      <c r="D64" s="1015">
        <v>5</v>
      </c>
      <c r="E64" s="1015">
        <v>35</v>
      </c>
      <c r="F64" s="1015">
        <v>20</v>
      </c>
      <c r="G64" s="1015">
        <v>0</v>
      </c>
      <c r="H64" s="1015">
        <v>0</v>
      </c>
      <c r="I64" s="1015">
        <v>5</v>
      </c>
      <c r="J64" s="1015">
        <v>0</v>
      </c>
      <c r="K64" s="1015">
        <v>5</v>
      </c>
      <c r="L64" s="1015">
        <v>195</v>
      </c>
      <c r="M64" s="1015">
        <v>5460</v>
      </c>
    </row>
    <row r="65" spans="1:13" x14ac:dyDescent="0.2">
      <c r="A65" s="1014">
        <v>108</v>
      </c>
      <c r="B65" s="1024" t="s">
        <v>377</v>
      </c>
      <c r="C65" s="1026">
        <v>10</v>
      </c>
      <c r="D65" s="1015">
        <v>0</v>
      </c>
      <c r="E65" s="1015">
        <v>5</v>
      </c>
      <c r="F65" s="1015">
        <v>5</v>
      </c>
      <c r="G65" s="1015">
        <v>0</v>
      </c>
      <c r="H65" s="1015">
        <v>0</v>
      </c>
      <c r="I65" s="1015">
        <v>0</v>
      </c>
      <c r="J65" s="1015">
        <v>0</v>
      </c>
      <c r="K65" s="1015">
        <v>15</v>
      </c>
      <c r="L65" s="1015">
        <v>60</v>
      </c>
      <c r="M65" s="1015">
        <v>1465</v>
      </c>
    </row>
    <row r="66" spans="1:13" x14ac:dyDescent="0.2">
      <c r="A66" s="1014">
        <v>109</v>
      </c>
      <c r="B66" s="1024" t="s">
        <v>141</v>
      </c>
      <c r="C66" s="1026">
        <v>0</v>
      </c>
      <c r="D66" s="1015">
        <v>0</v>
      </c>
      <c r="E66" s="1015">
        <v>0</v>
      </c>
      <c r="F66" s="1015">
        <v>0</v>
      </c>
      <c r="G66" s="1015">
        <v>0</v>
      </c>
      <c r="H66" s="1015">
        <v>0</v>
      </c>
      <c r="I66" s="1015">
        <v>0</v>
      </c>
      <c r="J66" s="1015">
        <v>0</v>
      </c>
      <c r="K66" s="1015">
        <v>0</v>
      </c>
      <c r="L66" s="1015">
        <v>5</v>
      </c>
      <c r="M66" s="1015">
        <v>45</v>
      </c>
    </row>
    <row r="67" spans="1:13" x14ac:dyDescent="0.2">
      <c r="A67" s="1014">
        <v>111</v>
      </c>
      <c r="B67" s="1024" t="s">
        <v>83</v>
      </c>
      <c r="C67" s="1026">
        <v>90</v>
      </c>
      <c r="D67" s="1015">
        <v>50</v>
      </c>
      <c r="E67" s="1015">
        <v>20</v>
      </c>
      <c r="F67" s="1015">
        <v>5</v>
      </c>
      <c r="G67" s="1015">
        <v>0</v>
      </c>
      <c r="H67" s="1015">
        <v>5</v>
      </c>
      <c r="I67" s="1015">
        <v>5</v>
      </c>
      <c r="J67" s="1015">
        <v>5</v>
      </c>
      <c r="K67" s="1015">
        <v>25</v>
      </c>
      <c r="L67" s="1015">
        <v>165</v>
      </c>
      <c r="M67" s="1015">
        <v>4970</v>
      </c>
    </row>
    <row r="68" spans="1:13" x14ac:dyDescent="0.2">
      <c r="A68" s="1014">
        <v>112</v>
      </c>
      <c r="B68" s="1024" t="s">
        <v>84</v>
      </c>
      <c r="C68" s="1026">
        <v>220</v>
      </c>
      <c r="D68" s="1015">
        <v>80</v>
      </c>
      <c r="E68" s="1015">
        <v>45</v>
      </c>
      <c r="F68" s="1015">
        <v>45</v>
      </c>
      <c r="G68" s="1015">
        <v>25</v>
      </c>
      <c r="H68" s="1015">
        <v>20</v>
      </c>
      <c r="I68" s="1015">
        <v>0</v>
      </c>
      <c r="J68" s="1015">
        <v>5</v>
      </c>
      <c r="K68" s="1015">
        <v>30</v>
      </c>
      <c r="L68" s="1015">
        <v>555</v>
      </c>
      <c r="M68" s="1015">
        <v>14580</v>
      </c>
    </row>
    <row r="69" spans="1:13" x14ac:dyDescent="0.2">
      <c r="A69" s="1014">
        <v>113</v>
      </c>
      <c r="B69" s="1024" t="s">
        <v>85</v>
      </c>
      <c r="C69" s="1026">
        <v>0</v>
      </c>
      <c r="D69" s="1015">
        <v>0</v>
      </c>
      <c r="E69" s="1015">
        <v>0</v>
      </c>
      <c r="F69" s="1015">
        <v>0</v>
      </c>
      <c r="G69" s="1015">
        <v>0</v>
      </c>
      <c r="H69" s="1015">
        <v>0</v>
      </c>
      <c r="I69" s="1015">
        <v>0</v>
      </c>
      <c r="J69" s="1015">
        <v>0</v>
      </c>
      <c r="K69" s="1015">
        <v>0</v>
      </c>
      <c r="L69" s="1015">
        <v>20</v>
      </c>
      <c r="M69" s="1015">
        <v>490</v>
      </c>
    </row>
    <row r="70" spans="1:13" x14ac:dyDescent="0.2">
      <c r="A70" s="1014">
        <v>121</v>
      </c>
      <c r="B70" s="1024" t="s">
        <v>59</v>
      </c>
      <c r="C70" s="1026">
        <v>125</v>
      </c>
      <c r="D70" s="1015">
        <v>30</v>
      </c>
      <c r="E70" s="1015">
        <v>25</v>
      </c>
      <c r="F70" s="1015">
        <v>55</v>
      </c>
      <c r="G70" s="1015">
        <v>10</v>
      </c>
      <c r="H70" s="1015">
        <v>5</v>
      </c>
      <c r="I70" s="1015">
        <v>0</v>
      </c>
      <c r="J70" s="1015">
        <v>0</v>
      </c>
      <c r="K70" s="1015">
        <v>15</v>
      </c>
      <c r="L70" s="1015">
        <v>320</v>
      </c>
      <c r="M70" s="1015">
        <v>9325</v>
      </c>
    </row>
    <row r="71" spans="1:13" x14ac:dyDescent="0.2">
      <c r="A71" s="1014">
        <v>122</v>
      </c>
      <c r="B71" s="1024" t="s">
        <v>60</v>
      </c>
      <c r="C71" s="1026">
        <v>95</v>
      </c>
      <c r="D71" s="1015">
        <v>0</v>
      </c>
      <c r="E71" s="1015">
        <v>25</v>
      </c>
      <c r="F71" s="1015">
        <v>40</v>
      </c>
      <c r="G71" s="1015">
        <v>15</v>
      </c>
      <c r="H71" s="1015">
        <v>10</v>
      </c>
      <c r="I71" s="1015">
        <v>0</v>
      </c>
      <c r="J71" s="1015">
        <v>5</v>
      </c>
      <c r="K71" s="1015">
        <v>30</v>
      </c>
      <c r="L71" s="1015">
        <v>305</v>
      </c>
      <c r="M71" s="1015">
        <v>8540</v>
      </c>
    </row>
    <row r="72" spans="1:13" x14ac:dyDescent="0.2">
      <c r="A72" s="1014">
        <v>123</v>
      </c>
      <c r="B72" s="1024" t="s">
        <v>61</v>
      </c>
      <c r="C72" s="1026">
        <v>50</v>
      </c>
      <c r="D72" s="1015">
        <v>5</v>
      </c>
      <c r="E72" s="1015">
        <v>10</v>
      </c>
      <c r="F72" s="1015">
        <v>10</v>
      </c>
      <c r="G72" s="1015">
        <v>10</v>
      </c>
      <c r="H72" s="1015">
        <v>0</v>
      </c>
      <c r="I72" s="1015">
        <v>10</v>
      </c>
      <c r="J72" s="1015">
        <v>5</v>
      </c>
      <c r="K72" s="1015">
        <v>40</v>
      </c>
      <c r="L72" s="1015">
        <v>195</v>
      </c>
      <c r="M72" s="1015">
        <v>5725</v>
      </c>
    </row>
    <row r="73" spans="1:13" x14ac:dyDescent="0.2">
      <c r="A73" s="1014"/>
      <c r="B73" s="1024"/>
      <c r="C73" s="1026"/>
      <c r="D73" s="1015"/>
      <c r="E73" s="1015"/>
      <c r="F73" s="1015"/>
      <c r="G73" s="1015"/>
      <c r="H73" s="1015"/>
      <c r="I73" s="1015"/>
      <c r="J73" s="1015"/>
      <c r="K73" s="1015"/>
      <c r="L73" s="1015"/>
      <c r="M73" s="1015"/>
    </row>
    <row r="74" spans="1:13" ht="15" x14ac:dyDescent="0.25">
      <c r="A74" s="1016">
        <v>1</v>
      </c>
      <c r="B74" s="1025" t="s">
        <v>1</v>
      </c>
      <c r="C74" s="1017">
        <v>130</v>
      </c>
      <c r="D74" s="1017">
        <v>20</v>
      </c>
      <c r="E74" s="1017">
        <v>25</v>
      </c>
      <c r="F74" s="1017">
        <v>45</v>
      </c>
      <c r="G74" s="1017">
        <v>10</v>
      </c>
      <c r="H74" s="1017">
        <v>15</v>
      </c>
      <c r="I74" s="1017">
        <v>10</v>
      </c>
      <c r="J74" s="1017">
        <v>5</v>
      </c>
      <c r="K74" s="1017">
        <v>40</v>
      </c>
      <c r="L74" s="1017">
        <v>400</v>
      </c>
      <c r="M74" s="1017">
        <v>11870</v>
      </c>
    </row>
    <row r="75" spans="1:13" ht="15" x14ac:dyDescent="0.25">
      <c r="A75" s="1016">
        <v>2</v>
      </c>
      <c r="B75" s="1025" t="s">
        <v>5</v>
      </c>
      <c r="C75" s="1017">
        <v>1045</v>
      </c>
      <c r="D75" s="1017">
        <v>145</v>
      </c>
      <c r="E75" s="1017">
        <v>385</v>
      </c>
      <c r="F75" s="1017">
        <v>340</v>
      </c>
      <c r="G75" s="1017">
        <v>160</v>
      </c>
      <c r="H75" s="1017">
        <v>15</v>
      </c>
      <c r="I75" s="1017">
        <v>0</v>
      </c>
      <c r="J75" s="1017">
        <v>0</v>
      </c>
      <c r="K75" s="1017">
        <v>5</v>
      </c>
      <c r="L75" s="1017">
        <v>2685</v>
      </c>
      <c r="M75" s="1017">
        <v>70540</v>
      </c>
    </row>
    <row r="76" spans="1:13" ht="15" x14ac:dyDescent="0.25">
      <c r="A76" s="1016">
        <v>3</v>
      </c>
      <c r="B76" s="1025" t="s">
        <v>9</v>
      </c>
      <c r="C76" s="1017">
        <v>520</v>
      </c>
      <c r="D76" s="1017">
        <v>275</v>
      </c>
      <c r="E76" s="1017">
        <v>95</v>
      </c>
      <c r="F76" s="1017">
        <v>80</v>
      </c>
      <c r="G76" s="1017">
        <v>40</v>
      </c>
      <c r="H76" s="1017">
        <v>25</v>
      </c>
      <c r="I76" s="1017">
        <v>5</v>
      </c>
      <c r="J76" s="1017">
        <v>0</v>
      </c>
      <c r="K76" s="1017">
        <v>40</v>
      </c>
      <c r="L76" s="1017">
        <v>1070</v>
      </c>
      <c r="M76" s="1017">
        <v>28880</v>
      </c>
    </row>
    <row r="77" spans="1:13" ht="15" x14ac:dyDescent="0.25">
      <c r="A77" s="1016">
        <v>4</v>
      </c>
      <c r="B77" s="1025" t="s">
        <v>2</v>
      </c>
      <c r="C77" s="1017">
        <v>230</v>
      </c>
      <c r="D77" s="1017">
        <v>10</v>
      </c>
      <c r="E77" s="1017">
        <v>60</v>
      </c>
      <c r="F77" s="1017">
        <v>95</v>
      </c>
      <c r="G77" s="1017">
        <v>35</v>
      </c>
      <c r="H77" s="1017">
        <v>15</v>
      </c>
      <c r="I77" s="1017">
        <v>0</v>
      </c>
      <c r="J77" s="1017">
        <v>15</v>
      </c>
      <c r="K77" s="1017">
        <v>120</v>
      </c>
      <c r="L77" s="1017">
        <v>705</v>
      </c>
      <c r="M77" s="1017">
        <v>19495</v>
      </c>
    </row>
    <row r="78" spans="1:13" ht="15" x14ac:dyDescent="0.25">
      <c r="A78" s="1016">
        <v>5</v>
      </c>
      <c r="B78" s="1025" t="s">
        <v>6</v>
      </c>
      <c r="C78" s="1017">
        <v>115</v>
      </c>
      <c r="D78" s="1017">
        <v>5</v>
      </c>
      <c r="E78" s="1017">
        <v>15</v>
      </c>
      <c r="F78" s="1017">
        <v>10</v>
      </c>
      <c r="G78" s="1017">
        <v>20</v>
      </c>
      <c r="H78" s="1017">
        <v>30</v>
      </c>
      <c r="I78" s="1017">
        <v>25</v>
      </c>
      <c r="J78" s="1017">
        <v>10</v>
      </c>
      <c r="K78" s="1017">
        <v>70</v>
      </c>
      <c r="L78" s="1017">
        <v>545</v>
      </c>
      <c r="M78" s="1017">
        <v>15950</v>
      </c>
    </row>
    <row r="79" spans="1:13" ht="15" x14ac:dyDescent="0.25">
      <c r="A79" s="1016">
        <v>6</v>
      </c>
      <c r="B79" s="1025" t="s">
        <v>10</v>
      </c>
      <c r="C79" s="1017">
        <v>50</v>
      </c>
      <c r="D79" s="1017">
        <v>0</v>
      </c>
      <c r="E79" s="1017">
        <v>5</v>
      </c>
      <c r="F79" s="1017">
        <v>15</v>
      </c>
      <c r="G79" s="1017">
        <v>15</v>
      </c>
      <c r="H79" s="1017">
        <v>15</v>
      </c>
      <c r="I79" s="1017">
        <v>0</v>
      </c>
      <c r="J79" s="1017">
        <v>0</v>
      </c>
      <c r="K79" s="1017">
        <v>20</v>
      </c>
      <c r="L79" s="1017">
        <v>285</v>
      </c>
      <c r="M79" s="1017">
        <v>9235</v>
      </c>
    </row>
    <row r="80" spans="1:13" ht="15" x14ac:dyDescent="0.25">
      <c r="A80" s="1016">
        <v>7</v>
      </c>
      <c r="B80" s="1025" t="s">
        <v>3</v>
      </c>
      <c r="C80" s="1017">
        <v>45</v>
      </c>
      <c r="D80" s="1017">
        <v>0</v>
      </c>
      <c r="E80" s="1017">
        <v>15</v>
      </c>
      <c r="F80" s="1017">
        <v>20</v>
      </c>
      <c r="G80" s="1017">
        <v>0</v>
      </c>
      <c r="H80" s="1017">
        <v>5</v>
      </c>
      <c r="I80" s="1017">
        <v>5</v>
      </c>
      <c r="J80" s="1017">
        <v>0</v>
      </c>
      <c r="K80" s="1017">
        <v>10</v>
      </c>
      <c r="L80" s="1017">
        <v>145</v>
      </c>
      <c r="M80" s="1017">
        <v>4410</v>
      </c>
    </row>
    <row r="81" spans="1:13" ht="15" x14ac:dyDescent="0.25">
      <c r="A81" s="1016">
        <v>8</v>
      </c>
      <c r="B81" s="1025" t="s">
        <v>4</v>
      </c>
      <c r="C81" s="1017">
        <v>160</v>
      </c>
      <c r="D81" s="1017">
        <v>10</v>
      </c>
      <c r="E81" s="1017">
        <v>40</v>
      </c>
      <c r="F81" s="1017">
        <v>75</v>
      </c>
      <c r="G81" s="1017">
        <v>30</v>
      </c>
      <c r="H81" s="1017">
        <v>-5</v>
      </c>
      <c r="I81" s="1017">
        <v>10</v>
      </c>
      <c r="J81" s="1017">
        <v>0</v>
      </c>
      <c r="K81" s="1017">
        <v>40</v>
      </c>
      <c r="L81" s="1017">
        <v>520</v>
      </c>
      <c r="M81" s="1017">
        <v>15110</v>
      </c>
    </row>
    <row r="82" spans="1:13" ht="15" x14ac:dyDescent="0.25">
      <c r="A82" s="1016">
        <v>9</v>
      </c>
      <c r="B82" s="1025" t="s">
        <v>7</v>
      </c>
      <c r="C82" s="1017">
        <v>105</v>
      </c>
      <c r="D82" s="1017">
        <v>0</v>
      </c>
      <c r="E82" s="1017">
        <v>15</v>
      </c>
      <c r="F82" s="1017">
        <v>45</v>
      </c>
      <c r="G82" s="1017">
        <v>20</v>
      </c>
      <c r="H82" s="1017">
        <v>15</v>
      </c>
      <c r="I82" s="1017">
        <v>5</v>
      </c>
      <c r="J82" s="1017">
        <v>5</v>
      </c>
      <c r="K82" s="1017">
        <v>40</v>
      </c>
      <c r="L82" s="1017">
        <v>400</v>
      </c>
      <c r="M82" s="1017">
        <v>10915</v>
      </c>
    </row>
    <row r="83" spans="1:13" ht="15" x14ac:dyDescent="0.25">
      <c r="A83" s="1016">
        <v>10</v>
      </c>
      <c r="B83" s="1025" t="s">
        <v>8</v>
      </c>
      <c r="C83" s="1017">
        <v>145</v>
      </c>
      <c r="D83" s="1017">
        <v>5</v>
      </c>
      <c r="E83" s="1017">
        <v>55</v>
      </c>
      <c r="F83" s="1017">
        <v>45</v>
      </c>
      <c r="G83" s="1017">
        <v>15</v>
      </c>
      <c r="H83" s="1017">
        <v>10</v>
      </c>
      <c r="I83" s="1017">
        <v>10</v>
      </c>
      <c r="J83" s="1017">
        <v>5</v>
      </c>
      <c r="K83" s="1017">
        <v>65</v>
      </c>
      <c r="L83" s="1017">
        <v>585</v>
      </c>
      <c r="M83" s="1017">
        <v>15735</v>
      </c>
    </row>
    <row r="84" spans="1:13" ht="15" x14ac:dyDescent="0.25">
      <c r="A84" s="1016">
        <v>11</v>
      </c>
      <c r="B84" s="1025" t="s">
        <v>535</v>
      </c>
      <c r="C84" s="1017">
        <v>310</v>
      </c>
      <c r="D84" s="1017">
        <v>130</v>
      </c>
      <c r="E84" s="1017">
        <v>65</v>
      </c>
      <c r="F84" s="1017">
        <v>50</v>
      </c>
      <c r="G84" s="1017">
        <v>25</v>
      </c>
      <c r="H84" s="1017">
        <v>25</v>
      </c>
      <c r="I84" s="1017">
        <v>5</v>
      </c>
      <c r="J84" s="1017">
        <v>10</v>
      </c>
      <c r="K84" s="1017">
        <v>55</v>
      </c>
      <c r="L84" s="1017">
        <v>740</v>
      </c>
      <c r="M84" s="1017">
        <v>20040</v>
      </c>
    </row>
    <row r="85" spans="1:13" ht="15" x14ac:dyDescent="0.25">
      <c r="A85" s="1016">
        <v>12</v>
      </c>
      <c r="B85" s="1025" t="s">
        <v>158</v>
      </c>
      <c r="C85" s="1017">
        <v>270</v>
      </c>
      <c r="D85" s="1017">
        <v>35</v>
      </c>
      <c r="E85" s="1017">
        <v>60</v>
      </c>
      <c r="F85" s="1017">
        <v>105</v>
      </c>
      <c r="G85" s="1017">
        <v>35</v>
      </c>
      <c r="H85" s="1017">
        <v>15</v>
      </c>
      <c r="I85" s="1017">
        <v>10</v>
      </c>
      <c r="J85" s="1017">
        <v>10</v>
      </c>
      <c r="K85" s="1017">
        <v>85</v>
      </c>
      <c r="L85" s="1017">
        <v>820</v>
      </c>
      <c r="M85" s="1017">
        <v>23590</v>
      </c>
    </row>
    <row r="86" spans="1:13" ht="15" x14ac:dyDescent="0.25">
      <c r="A86" s="1016"/>
      <c r="B86" s="1025"/>
      <c r="C86" s="1017"/>
      <c r="D86" s="1017"/>
      <c r="E86" s="1017"/>
      <c r="F86" s="1017"/>
      <c r="G86" s="1017"/>
      <c r="H86" s="1017"/>
      <c r="I86" s="1017"/>
      <c r="J86" s="1017"/>
      <c r="K86" s="1017"/>
      <c r="L86" s="1017"/>
      <c r="M86" s="1017"/>
    </row>
    <row r="87" spans="1:13" ht="15" x14ac:dyDescent="0.25">
      <c r="A87" s="1018"/>
      <c r="B87" s="1025" t="s">
        <v>18</v>
      </c>
      <c r="C87" s="1017">
        <v>3125</v>
      </c>
      <c r="D87" s="1017">
        <v>635</v>
      </c>
      <c r="E87" s="1017">
        <v>835</v>
      </c>
      <c r="F87" s="1017">
        <v>925</v>
      </c>
      <c r="G87" s="1017">
        <v>405</v>
      </c>
      <c r="H87" s="1017">
        <v>180</v>
      </c>
      <c r="I87" s="1017">
        <v>85</v>
      </c>
      <c r="J87" s="1017">
        <v>60</v>
      </c>
      <c r="K87" s="1017">
        <v>590</v>
      </c>
      <c r="L87" s="1017">
        <v>8900</v>
      </c>
      <c r="M87" s="1017">
        <v>245770</v>
      </c>
    </row>
  </sheetData>
  <pageMargins left="0.55118110236220474" right="0.39370078740157483" top="0.56999999999999995" bottom="0.55000000000000004" header="0.31496062992125984" footer="0.31496062992125984"/>
  <pageSetup paperSize="9" scale="85" fitToHeight="0" orientation="portrait" r:id="rId1"/>
  <headerFooter>
    <oddFooter>&amp;CSeite &amp;P</oddFooter>
  </headerFooter>
  <rowBreaks count="1" manualBreakCount="1">
    <brk id="66" max="16383" man="1"/>
  </rowBreaks>
  <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7" tint="0.39997558519241921"/>
  </sheetPr>
  <dimension ref="A1:T92"/>
  <sheetViews>
    <sheetView tabSelected="1" zoomScale="85" zoomScaleNormal="85" zoomScaleSheetLayoutView="40" workbookViewId="0">
      <pane xSplit="2" ySplit="7" topLeftCell="C8"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2.75" x14ac:dyDescent="0.2"/>
  <cols>
    <col min="1" max="1" width="5.28515625" customWidth="1"/>
    <col min="2" max="2" width="20.85546875" customWidth="1"/>
    <col min="3" max="3" width="7.5703125" customWidth="1"/>
    <col min="4" max="4" width="8.7109375" customWidth="1"/>
    <col min="5" max="5" width="11.42578125" customWidth="1"/>
    <col min="6" max="6" width="9.7109375" customWidth="1"/>
    <col min="7" max="7" width="10" customWidth="1"/>
    <col min="8" max="8" width="13.5703125" customWidth="1"/>
    <col min="9" max="9" width="14" customWidth="1"/>
    <col min="10" max="10" width="13.28515625" customWidth="1"/>
    <col min="11" max="11" width="15.28515625" customWidth="1"/>
    <col min="12" max="12" width="15.5703125" customWidth="1"/>
    <col min="13" max="13" width="16.140625" customWidth="1"/>
    <col min="14" max="14" width="11.140625" customWidth="1"/>
    <col min="15" max="15" width="10" customWidth="1"/>
    <col min="16" max="16" width="5" customWidth="1"/>
  </cols>
  <sheetData>
    <row r="1" spans="1:20" ht="12" customHeight="1" x14ac:dyDescent="0.2">
      <c r="A1" s="809">
        <v>45657</v>
      </c>
      <c r="B1" s="36"/>
      <c r="C1" s="36"/>
      <c r="D1" s="36"/>
      <c r="E1" s="36"/>
      <c r="F1" s="36"/>
      <c r="G1" s="36"/>
      <c r="H1" s="36"/>
      <c r="I1" s="36"/>
      <c r="J1" s="36"/>
      <c r="K1" s="36"/>
      <c r="L1" s="36"/>
      <c r="M1" s="36"/>
      <c r="N1" s="36"/>
      <c r="O1" s="36"/>
      <c r="P1" s="820" t="s">
        <v>429</v>
      </c>
      <c r="Q1" s="36"/>
      <c r="R1" s="36"/>
    </row>
    <row r="2" spans="1:20" ht="15.75" x14ac:dyDescent="0.25">
      <c r="A2" s="265" t="s">
        <v>561</v>
      </c>
      <c r="B2" s="266"/>
      <c r="C2" s="267"/>
      <c r="D2" s="267"/>
      <c r="E2" s="267"/>
      <c r="F2" s="267"/>
      <c r="G2" s="267"/>
      <c r="H2" s="267"/>
      <c r="I2" s="267"/>
      <c r="J2" s="267"/>
      <c r="K2" s="267"/>
      <c r="L2" s="267"/>
      <c r="M2" s="267"/>
      <c r="N2" s="267"/>
      <c r="O2" s="267"/>
      <c r="P2" s="36"/>
      <c r="Q2" s="36"/>
      <c r="R2" s="36"/>
    </row>
    <row r="3" spans="1:20" x14ac:dyDescent="0.2">
      <c r="A3" s="36" t="s">
        <v>228</v>
      </c>
      <c r="B3" s="36"/>
      <c r="C3" s="36"/>
      <c r="D3" s="36"/>
      <c r="E3" s="36"/>
      <c r="F3" s="36"/>
      <c r="G3" s="36"/>
      <c r="H3" s="36"/>
      <c r="I3" s="36"/>
      <c r="J3" s="36"/>
      <c r="K3" s="36"/>
      <c r="L3" s="36"/>
      <c r="M3" s="36"/>
      <c r="N3" s="36"/>
      <c r="O3" s="36"/>
      <c r="P3" s="36"/>
      <c r="Q3" s="36"/>
      <c r="R3" s="36"/>
    </row>
    <row r="4" spans="1:20" ht="12" customHeight="1" x14ac:dyDescent="0.2">
      <c r="A4" s="36"/>
      <c r="B4" s="36"/>
      <c r="C4" s="815">
        <v>5</v>
      </c>
      <c r="D4" s="815">
        <v>6</v>
      </c>
      <c r="E4" s="815">
        <v>7</v>
      </c>
      <c r="F4" s="815">
        <v>8</v>
      </c>
      <c r="G4" s="815">
        <v>9</v>
      </c>
      <c r="H4" s="815">
        <v>10</v>
      </c>
      <c r="I4" s="815">
        <v>11</v>
      </c>
      <c r="J4" s="815">
        <v>12</v>
      </c>
      <c r="K4" s="815">
        <v>13</v>
      </c>
      <c r="L4" s="815">
        <v>14</v>
      </c>
      <c r="M4" s="815">
        <v>15</v>
      </c>
      <c r="N4" s="815">
        <v>16</v>
      </c>
      <c r="O4" s="815">
        <v>17</v>
      </c>
      <c r="P4" s="36"/>
      <c r="Q4" s="36"/>
      <c r="R4" s="36"/>
    </row>
    <row r="5" spans="1:20" ht="15" x14ac:dyDescent="0.25">
      <c r="A5" s="373" t="s">
        <v>185</v>
      </c>
      <c r="B5" s="242" t="s">
        <v>163</v>
      </c>
      <c r="C5" s="268" t="s">
        <v>233</v>
      </c>
      <c r="D5" s="109"/>
      <c r="E5" s="109"/>
      <c r="F5" s="109"/>
      <c r="G5" s="109"/>
      <c r="H5" s="109"/>
      <c r="I5" s="109"/>
      <c r="J5" s="109"/>
      <c r="K5" s="109"/>
      <c r="L5" s="109"/>
      <c r="M5" s="109"/>
      <c r="N5" s="109"/>
      <c r="O5" s="269"/>
      <c r="P5" s="286" t="s">
        <v>185</v>
      </c>
      <c r="Q5" s="36"/>
      <c r="R5" s="36"/>
    </row>
    <row r="6" spans="1:20" ht="138" customHeight="1" x14ac:dyDescent="0.2">
      <c r="A6" s="374" t="s">
        <v>186</v>
      </c>
      <c r="B6" s="270" t="s">
        <v>165</v>
      </c>
      <c r="C6" s="991" t="s">
        <v>476</v>
      </c>
      <c r="D6" s="991" t="s">
        <v>418</v>
      </c>
      <c r="E6" s="991" t="s">
        <v>419</v>
      </c>
      <c r="F6" s="991" t="s">
        <v>483</v>
      </c>
      <c r="G6" s="991" t="s">
        <v>482</v>
      </c>
      <c r="H6" s="991" t="s">
        <v>481</v>
      </c>
      <c r="I6" s="991" t="s">
        <v>480</v>
      </c>
      <c r="J6" s="991" t="s">
        <v>478</v>
      </c>
      <c r="K6" s="991" t="s">
        <v>477</v>
      </c>
      <c r="L6" s="991" t="s">
        <v>479</v>
      </c>
      <c r="M6" s="991" t="s">
        <v>420</v>
      </c>
      <c r="N6" s="991" t="s">
        <v>421</v>
      </c>
      <c r="O6" s="992" t="s">
        <v>484</v>
      </c>
      <c r="P6" s="287" t="s">
        <v>186</v>
      </c>
      <c r="Q6" s="36"/>
      <c r="R6" s="36"/>
    </row>
    <row r="7" spans="1:20" x14ac:dyDescent="0.2">
      <c r="A7" s="271"/>
      <c r="B7" s="272"/>
      <c r="C7" s="289" t="s">
        <v>207</v>
      </c>
      <c r="D7" s="289" t="s">
        <v>207</v>
      </c>
      <c r="E7" s="289" t="s">
        <v>207</v>
      </c>
      <c r="F7" s="289" t="s">
        <v>207</v>
      </c>
      <c r="G7" s="289" t="s">
        <v>207</v>
      </c>
      <c r="H7" s="289" t="s">
        <v>207</v>
      </c>
      <c r="I7" s="289" t="s">
        <v>207</v>
      </c>
      <c r="J7" s="289" t="s">
        <v>207</v>
      </c>
      <c r="K7" s="289" t="s">
        <v>207</v>
      </c>
      <c r="L7" s="289" t="s">
        <v>207</v>
      </c>
      <c r="M7" s="289" t="s">
        <v>207</v>
      </c>
      <c r="N7" s="289" t="s">
        <v>207</v>
      </c>
      <c r="O7" s="290" t="s">
        <v>207</v>
      </c>
      <c r="P7" s="288"/>
      <c r="Q7" s="36"/>
      <c r="R7" s="36"/>
    </row>
    <row r="8" spans="1:20" ht="5.0999999999999996" customHeight="1" x14ac:dyDescent="0.2">
      <c r="A8" s="36"/>
      <c r="B8" s="273"/>
      <c r="C8" s="273"/>
      <c r="D8" s="273"/>
      <c r="E8" s="273"/>
      <c r="F8" s="273"/>
      <c r="G8" s="273"/>
      <c r="H8" s="273"/>
      <c r="I8" s="273"/>
      <c r="J8" s="273"/>
      <c r="K8" s="273"/>
      <c r="L8" s="273"/>
      <c r="M8" s="273"/>
      <c r="N8" s="273"/>
      <c r="O8" s="273"/>
      <c r="P8" s="571"/>
      <c r="Q8" s="36"/>
      <c r="R8" s="36"/>
    </row>
    <row r="9" spans="1:20" ht="12" customHeight="1" x14ac:dyDescent="0.2">
      <c r="A9" s="67">
        <v>10</v>
      </c>
      <c r="B9" s="43" t="s">
        <v>35</v>
      </c>
      <c r="C9" s="281">
        <v>213</v>
      </c>
      <c r="D9" s="277">
        <v>50</v>
      </c>
      <c r="E9" s="277">
        <v>13</v>
      </c>
      <c r="F9" s="277">
        <v>24</v>
      </c>
      <c r="G9" s="277">
        <v>14</v>
      </c>
      <c r="H9" s="277">
        <v>15</v>
      </c>
      <c r="I9" s="277">
        <v>0</v>
      </c>
      <c r="J9" s="277">
        <v>5</v>
      </c>
      <c r="K9" s="277">
        <v>0</v>
      </c>
      <c r="L9" s="277">
        <v>6</v>
      </c>
      <c r="M9" s="277">
        <v>2</v>
      </c>
      <c r="N9" s="277">
        <v>11</v>
      </c>
      <c r="O9" s="285">
        <v>353</v>
      </c>
      <c r="P9" s="496">
        <v>10</v>
      </c>
      <c r="Q9" s="36"/>
      <c r="R9" s="36"/>
      <c r="S9" s="605"/>
      <c r="T9" s="605"/>
    </row>
    <row r="10" spans="1:20" ht="12" customHeight="1" x14ac:dyDescent="0.2">
      <c r="A10" s="67">
        <v>11</v>
      </c>
      <c r="B10" s="43" t="s">
        <v>36</v>
      </c>
      <c r="C10" s="281">
        <v>608</v>
      </c>
      <c r="D10" s="277">
        <v>62</v>
      </c>
      <c r="E10" s="277">
        <v>17</v>
      </c>
      <c r="F10" s="277">
        <v>36</v>
      </c>
      <c r="G10" s="277">
        <v>5</v>
      </c>
      <c r="H10" s="277">
        <v>70</v>
      </c>
      <c r="I10" s="277">
        <v>0</v>
      </c>
      <c r="J10" s="277">
        <v>12</v>
      </c>
      <c r="K10" s="277">
        <v>0</v>
      </c>
      <c r="L10" s="277">
        <v>13</v>
      </c>
      <c r="M10" s="277">
        <v>4</v>
      </c>
      <c r="N10" s="277">
        <v>45</v>
      </c>
      <c r="O10" s="285">
        <v>872</v>
      </c>
      <c r="P10" s="496">
        <v>11</v>
      </c>
      <c r="Q10" s="36"/>
      <c r="R10" s="36"/>
    </row>
    <row r="11" spans="1:20" ht="12" customHeight="1" x14ac:dyDescent="0.2">
      <c r="A11" s="67">
        <v>12</v>
      </c>
      <c r="B11" s="43" t="s">
        <v>88</v>
      </c>
      <c r="C11" s="281">
        <v>1015</v>
      </c>
      <c r="D11" s="277">
        <v>143</v>
      </c>
      <c r="E11" s="277">
        <v>31</v>
      </c>
      <c r="F11" s="277">
        <v>113</v>
      </c>
      <c r="G11" s="277">
        <v>22</v>
      </c>
      <c r="H11" s="277">
        <v>92</v>
      </c>
      <c r="I11" s="277">
        <v>0</v>
      </c>
      <c r="J11" s="277">
        <v>22</v>
      </c>
      <c r="K11" s="277">
        <v>1</v>
      </c>
      <c r="L11" s="277">
        <v>39</v>
      </c>
      <c r="M11" s="277">
        <v>7</v>
      </c>
      <c r="N11" s="277">
        <v>53</v>
      </c>
      <c r="O11" s="285">
        <v>1538</v>
      </c>
      <c r="P11" s="496">
        <v>12</v>
      </c>
      <c r="Q11" s="36"/>
      <c r="R11" s="36"/>
    </row>
    <row r="12" spans="1:20" ht="12" customHeight="1" x14ac:dyDescent="0.2">
      <c r="A12" s="67">
        <v>13</v>
      </c>
      <c r="B12" s="43" t="s">
        <v>37</v>
      </c>
      <c r="C12" s="281">
        <v>147</v>
      </c>
      <c r="D12" s="277">
        <v>23</v>
      </c>
      <c r="E12" s="277">
        <v>8</v>
      </c>
      <c r="F12" s="277">
        <v>22</v>
      </c>
      <c r="G12" s="277">
        <v>1</v>
      </c>
      <c r="H12" s="277">
        <v>20</v>
      </c>
      <c r="I12" s="277">
        <v>0</v>
      </c>
      <c r="J12" s="277">
        <v>4</v>
      </c>
      <c r="K12" s="277">
        <v>0</v>
      </c>
      <c r="L12" s="277">
        <v>5</v>
      </c>
      <c r="M12" s="277">
        <v>0</v>
      </c>
      <c r="N12" s="277">
        <v>11</v>
      </c>
      <c r="O12" s="285">
        <v>241</v>
      </c>
      <c r="P12" s="496">
        <v>13</v>
      </c>
      <c r="Q12" s="36"/>
      <c r="R12" s="36"/>
    </row>
    <row r="13" spans="1:20" ht="12" customHeight="1" x14ac:dyDescent="0.2">
      <c r="A13" s="67">
        <v>14</v>
      </c>
      <c r="B13" s="43" t="s">
        <v>38</v>
      </c>
      <c r="C13" s="281">
        <v>1308</v>
      </c>
      <c r="D13" s="277">
        <v>133</v>
      </c>
      <c r="E13" s="277">
        <v>41</v>
      </c>
      <c r="F13" s="277">
        <v>82</v>
      </c>
      <c r="G13" s="277">
        <v>12</v>
      </c>
      <c r="H13" s="277">
        <v>141</v>
      </c>
      <c r="I13" s="277">
        <v>1</v>
      </c>
      <c r="J13" s="277">
        <v>22</v>
      </c>
      <c r="K13" s="277">
        <v>4</v>
      </c>
      <c r="L13" s="277">
        <v>38</v>
      </c>
      <c r="M13" s="277">
        <v>6</v>
      </c>
      <c r="N13" s="277">
        <v>71</v>
      </c>
      <c r="O13" s="285">
        <v>1859</v>
      </c>
      <c r="P13" s="496">
        <v>14</v>
      </c>
      <c r="Q13" s="36"/>
      <c r="R13" s="36"/>
    </row>
    <row r="14" spans="1:20" ht="12" customHeight="1" x14ac:dyDescent="0.2">
      <c r="A14" s="67">
        <v>15</v>
      </c>
      <c r="B14" s="43" t="s">
        <v>39</v>
      </c>
      <c r="C14" s="281">
        <v>207</v>
      </c>
      <c r="D14" s="277">
        <v>117</v>
      </c>
      <c r="E14" s="277">
        <v>56</v>
      </c>
      <c r="F14" s="277">
        <v>77</v>
      </c>
      <c r="G14" s="277">
        <v>13</v>
      </c>
      <c r="H14" s="277">
        <v>16</v>
      </c>
      <c r="I14" s="277">
        <v>0</v>
      </c>
      <c r="J14" s="277">
        <v>12</v>
      </c>
      <c r="K14" s="277">
        <v>1</v>
      </c>
      <c r="L14" s="277">
        <v>18</v>
      </c>
      <c r="M14" s="277">
        <v>11</v>
      </c>
      <c r="N14" s="277">
        <v>39</v>
      </c>
      <c r="O14" s="285">
        <v>567</v>
      </c>
      <c r="P14" s="496">
        <v>15</v>
      </c>
      <c r="Q14" s="36"/>
      <c r="R14" s="36"/>
    </row>
    <row r="15" spans="1:20" ht="12" customHeight="1" x14ac:dyDescent="0.2">
      <c r="A15" s="67">
        <v>16</v>
      </c>
      <c r="B15" s="43" t="s">
        <v>96</v>
      </c>
      <c r="C15" s="281">
        <v>690</v>
      </c>
      <c r="D15" s="277">
        <v>285</v>
      </c>
      <c r="E15" s="277">
        <v>115</v>
      </c>
      <c r="F15" s="277">
        <v>182</v>
      </c>
      <c r="G15" s="277">
        <v>36</v>
      </c>
      <c r="H15" s="277">
        <v>60</v>
      </c>
      <c r="I15" s="277">
        <v>4</v>
      </c>
      <c r="J15" s="277">
        <v>28</v>
      </c>
      <c r="K15" s="277">
        <v>3</v>
      </c>
      <c r="L15" s="277">
        <v>31</v>
      </c>
      <c r="M15" s="277">
        <v>8</v>
      </c>
      <c r="N15" s="277">
        <v>76</v>
      </c>
      <c r="O15" s="285">
        <v>1518</v>
      </c>
      <c r="P15" s="496">
        <v>16</v>
      </c>
      <c r="Q15" s="36"/>
      <c r="R15" s="36"/>
    </row>
    <row r="16" spans="1:20" ht="12" customHeight="1" x14ac:dyDescent="0.2">
      <c r="A16" s="67">
        <v>17</v>
      </c>
      <c r="B16" s="43" t="s">
        <v>40</v>
      </c>
      <c r="C16" s="281">
        <v>951</v>
      </c>
      <c r="D16" s="277">
        <v>270</v>
      </c>
      <c r="E16" s="277">
        <v>127</v>
      </c>
      <c r="F16" s="277">
        <v>171</v>
      </c>
      <c r="G16" s="277">
        <v>51</v>
      </c>
      <c r="H16" s="277">
        <v>94</v>
      </c>
      <c r="I16" s="277">
        <v>3</v>
      </c>
      <c r="J16" s="277">
        <v>21</v>
      </c>
      <c r="K16" s="277">
        <v>3</v>
      </c>
      <c r="L16" s="277">
        <v>85</v>
      </c>
      <c r="M16" s="277">
        <v>13</v>
      </c>
      <c r="N16" s="277">
        <v>89</v>
      </c>
      <c r="O16" s="285">
        <v>1878</v>
      </c>
      <c r="P16" s="496">
        <v>17</v>
      </c>
      <c r="Q16" s="36"/>
      <c r="R16" s="36"/>
    </row>
    <row r="17" spans="1:18" ht="12" customHeight="1" x14ac:dyDescent="0.2">
      <c r="A17" s="67">
        <v>21</v>
      </c>
      <c r="B17" s="43" t="s">
        <v>41</v>
      </c>
      <c r="C17" s="281">
        <v>617</v>
      </c>
      <c r="D17" s="277">
        <v>125</v>
      </c>
      <c r="E17" s="277">
        <v>54</v>
      </c>
      <c r="F17" s="277">
        <v>110</v>
      </c>
      <c r="G17" s="277">
        <v>15</v>
      </c>
      <c r="H17" s="277">
        <v>43</v>
      </c>
      <c r="I17" s="277">
        <v>1</v>
      </c>
      <c r="J17" s="277">
        <v>11</v>
      </c>
      <c r="K17" s="277">
        <v>0</v>
      </c>
      <c r="L17" s="277">
        <v>29</v>
      </c>
      <c r="M17" s="277">
        <v>3</v>
      </c>
      <c r="N17" s="277">
        <v>50</v>
      </c>
      <c r="O17" s="285">
        <v>1058</v>
      </c>
      <c r="P17" s="496">
        <v>21</v>
      </c>
      <c r="Q17" s="36"/>
      <c r="R17" s="36"/>
    </row>
    <row r="18" spans="1:18" ht="12" customHeight="1" x14ac:dyDescent="0.2">
      <c r="A18" s="67">
        <v>22</v>
      </c>
      <c r="B18" s="43" t="s">
        <v>42</v>
      </c>
      <c r="C18" s="281">
        <v>450</v>
      </c>
      <c r="D18" s="277">
        <v>107</v>
      </c>
      <c r="E18" s="277">
        <v>51</v>
      </c>
      <c r="F18" s="277">
        <v>85</v>
      </c>
      <c r="G18" s="277">
        <v>26</v>
      </c>
      <c r="H18" s="277">
        <v>39</v>
      </c>
      <c r="I18" s="277">
        <v>1</v>
      </c>
      <c r="J18" s="277">
        <v>6</v>
      </c>
      <c r="K18" s="277">
        <v>0</v>
      </c>
      <c r="L18" s="277">
        <v>37</v>
      </c>
      <c r="M18" s="277">
        <v>9</v>
      </c>
      <c r="N18" s="277">
        <v>35</v>
      </c>
      <c r="O18" s="285">
        <v>846</v>
      </c>
      <c r="P18" s="496">
        <v>22</v>
      </c>
      <c r="Q18" s="36"/>
      <c r="R18" s="36"/>
    </row>
    <row r="19" spans="1:18" ht="12" customHeight="1" x14ac:dyDescent="0.2">
      <c r="A19" s="67">
        <v>23</v>
      </c>
      <c r="B19" s="43" t="s">
        <v>43</v>
      </c>
      <c r="C19" s="281">
        <v>681</v>
      </c>
      <c r="D19" s="277">
        <v>285</v>
      </c>
      <c r="E19" s="277">
        <v>118</v>
      </c>
      <c r="F19" s="277">
        <v>248</v>
      </c>
      <c r="G19" s="277">
        <v>67</v>
      </c>
      <c r="H19" s="277">
        <v>36</v>
      </c>
      <c r="I19" s="277">
        <v>2</v>
      </c>
      <c r="J19" s="277">
        <v>18</v>
      </c>
      <c r="K19" s="277">
        <v>3</v>
      </c>
      <c r="L19" s="277">
        <v>74</v>
      </c>
      <c r="M19" s="277">
        <v>10</v>
      </c>
      <c r="N19" s="277">
        <v>105</v>
      </c>
      <c r="O19" s="285">
        <v>1647</v>
      </c>
      <c r="P19" s="496">
        <v>23</v>
      </c>
      <c r="Q19" s="36"/>
      <c r="R19" s="36"/>
    </row>
    <row r="20" spans="1:18" ht="12" customHeight="1" x14ac:dyDescent="0.2">
      <c r="A20" s="67">
        <v>24</v>
      </c>
      <c r="B20" s="43" t="s">
        <v>44</v>
      </c>
      <c r="C20" s="281">
        <v>1338</v>
      </c>
      <c r="D20" s="277">
        <v>582</v>
      </c>
      <c r="E20" s="277">
        <v>245</v>
      </c>
      <c r="F20" s="277">
        <v>442</v>
      </c>
      <c r="G20" s="277">
        <v>136</v>
      </c>
      <c r="H20" s="277">
        <v>83</v>
      </c>
      <c r="I20" s="277">
        <v>0</v>
      </c>
      <c r="J20" s="277">
        <v>35</v>
      </c>
      <c r="K20" s="277">
        <v>3</v>
      </c>
      <c r="L20" s="277">
        <v>124</v>
      </c>
      <c r="M20" s="277">
        <v>56</v>
      </c>
      <c r="N20" s="277">
        <v>185</v>
      </c>
      <c r="O20" s="285">
        <v>3229</v>
      </c>
      <c r="P20" s="496">
        <v>24</v>
      </c>
      <c r="Q20" s="36"/>
      <c r="R20" s="36"/>
    </row>
    <row r="21" spans="1:18" ht="12" customHeight="1" x14ac:dyDescent="0.2">
      <c r="A21" s="67">
        <v>25</v>
      </c>
      <c r="B21" s="43" t="s">
        <v>170</v>
      </c>
      <c r="C21" s="281">
        <v>530</v>
      </c>
      <c r="D21" s="277">
        <v>125</v>
      </c>
      <c r="E21" s="277">
        <v>60</v>
      </c>
      <c r="F21" s="277">
        <v>93</v>
      </c>
      <c r="G21" s="277">
        <v>31</v>
      </c>
      <c r="H21" s="277">
        <v>14</v>
      </c>
      <c r="I21" s="277">
        <v>1</v>
      </c>
      <c r="J21" s="277">
        <v>12</v>
      </c>
      <c r="K21" s="277">
        <v>1</v>
      </c>
      <c r="L21" s="277">
        <v>53</v>
      </c>
      <c r="M21" s="277">
        <v>18</v>
      </c>
      <c r="N21" s="277">
        <v>63</v>
      </c>
      <c r="O21" s="285">
        <v>1001</v>
      </c>
      <c r="P21" s="496">
        <v>25</v>
      </c>
      <c r="Q21" s="36"/>
      <c r="R21" s="36"/>
    </row>
    <row r="22" spans="1:18" ht="12" customHeight="1" x14ac:dyDescent="0.2">
      <c r="A22" s="67">
        <v>26</v>
      </c>
      <c r="B22" s="43" t="s">
        <v>297</v>
      </c>
      <c r="C22" s="282">
        <v>542</v>
      </c>
      <c r="D22" s="278">
        <v>194</v>
      </c>
      <c r="E22" s="278">
        <v>107</v>
      </c>
      <c r="F22" s="278">
        <v>138</v>
      </c>
      <c r="G22" s="278">
        <v>71</v>
      </c>
      <c r="H22" s="278">
        <v>21</v>
      </c>
      <c r="I22" s="278">
        <v>0</v>
      </c>
      <c r="J22" s="278">
        <v>13</v>
      </c>
      <c r="K22" s="278">
        <v>2</v>
      </c>
      <c r="L22" s="278">
        <v>56</v>
      </c>
      <c r="M22" s="278">
        <v>17</v>
      </c>
      <c r="N22" s="278">
        <v>90</v>
      </c>
      <c r="O22" s="285">
        <v>1251</v>
      </c>
      <c r="P22" s="496">
        <v>26</v>
      </c>
      <c r="Q22" s="36"/>
      <c r="R22" s="36"/>
    </row>
    <row r="23" spans="1:18" ht="12" customHeight="1" x14ac:dyDescent="0.2">
      <c r="A23" s="67">
        <v>31</v>
      </c>
      <c r="B23" s="43" t="s">
        <v>45</v>
      </c>
      <c r="C23" s="281">
        <v>1009</v>
      </c>
      <c r="D23" s="277">
        <v>347</v>
      </c>
      <c r="E23" s="277">
        <v>117</v>
      </c>
      <c r="F23" s="277">
        <v>261</v>
      </c>
      <c r="G23" s="277">
        <v>60</v>
      </c>
      <c r="H23" s="277">
        <v>85</v>
      </c>
      <c r="I23" s="277">
        <v>0</v>
      </c>
      <c r="J23" s="277">
        <v>21</v>
      </c>
      <c r="K23" s="277">
        <v>2</v>
      </c>
      <c r="L23" s="277">
        <v>57</v>
      </c>
      <c r="M23" s="277">
        <v>17</v>
      </c>
      <c r="N23" s="277">
        <v>113</v>
      </c>
      <c r="O23" s="285">
        <v>2089</v>
      </c>
      <c r="P23" s="496">
        <v>31</v>
      </c>
      <c r="Q23" s="36"/>
      <c r="R23" s="36"/>
    </row>
    <row r="24" spans="1:18" ht="12" customHeight="1" x14ac:dyDescent="0.2">
      <c r="A24" s="67">
        <v>32</v>
      </c>
      <c r="B24" s="43" t="s">
        <v>46</v>
      </c>
      <c r="C24" s="281">
        <v>1482</v>
      </c>
      <c r="D24" s="277">
        <v>425</v>
      </c>
      <c r="E24" s="277">
        <v>189</v>
      </c>
      <c r="F24" s="277">
        <v>341</v>
      </c>
      <c r="G24" s="277">
        <v>93</v>
      </c>
      <c r="H24" s="277">
        <v>156</v>
      </c>
      <c r="I24" s="277">
        <v>4</v>
      </c>
      <c r="J24" s="277">
        <v>41</v>
      </c>
      <c r="K24" s="277">
        <v>3</v>
      </c>
      <c r="L24" s="277">
        <v>114</v>
      </c>
      <c r="M24" s="277">
        <v>33</v>
      </c>
      <c r="N24" s="277">
        <v>186</v>
      </c>
      <c r="O24" s="285">
        <v>3067</v>
      </c>
      <c r="P24" s="496">
        <v>32</v>
      </c>
      <c r="Q24" s="36"/>
      <c r="R24" s="36"/>
    </row>
    <row r="25" spans="1:18" ht="12" customHeight="1" x14ac:dyDescent="0.2">
      <c r="A25" s="67">
        <v>33</v>
      </c>
      <c r="B25" s="43" t="s">
        <v>171</v>
      </c>
      <c r="C25" s="281">
        <v>24</v>
      </c>
      <c r="D25" s="277">
        <v>4</v>
      </c>
      <c r="E25" s="277">
        <v>1</v>
      </c>
      <c r="F25" s="277">
        <v>5</v>
      </c>
      <c r="G25" s="277">
        <v>0</v>
      </c>
      <c r="H25" s="277">
        <v>1</v>
      </c>
      <c r="I25" s="277">
        <v>0</v>
      </c>
      <c r="J25" s="277">
        <v>1</v>
      </c>
      <c r="K25" s="277">
        <v>0</v>
      </c>
      <c r="L25" s="277">
        <v>0</v>
      </c>
      <c r="M25" s="277">
        <v>0</v>
      </c>
      <c r="N25" s="277">
        <v>5</v>
      </c>
      <c r="O25" s="285">
        <v>41</v>
      </c>
      <c r="P25" s="496">
        <v>33</v>
      </c>
      <c r="Q25" s="36"/>
      <c r="R25" s="36"/>
    </row>
    <row r="26" spans="1:18" ht="12" customHeight="1" x14ac:dyDescent="0.2">
      <c r="A26" s="67">
        <v>34</v>
      </c>
      <c r="B26" s="43" t="s">
        <v>47</v>
      </c>
      <c r="C26" s="281">
        <v>1044</v>
      </c>
      <c r="D26" s="277">
        <v>448</v>
      </c>
      <c r="E26" s="277">
        <v>184</v>
      </c>
      <c r="F26" s="277">
        <v>242</v>
      </c>
      <c r="G26" s="277">
        <v>51</v>
      </c>
      <c r="H26" s="277">
        <v>75</v>
      </c>
      <c r="I26" s="277">
        <v>1</v>
      </c>
      <c r="J26" s="277">
        <v>31</v>
      </c>
      <c r="K26" s="277">
        <v>1</v>
      </c>
      <c r="L26" s="277">
        <v>67</v>
      </c>
      <c r="M26" s="277">
        <v>11</v>
      </c>
      <c r="N26" s="277">
        <v>120</v>
      </c>
      <c r="O26" s="285">
        <v>2275</v>
      </c>
      <c r="P26" s="496">
        <v>34</v>
      </c>
      <c r="Q26" s="36"/>
      <c r="R26" s="36"/>
    </row>
    <row r="27" spans="1:18" ht="12" customHeight="1" x14ac:dyDescent="0.2">
      <c r="A27" s="67">
        <v>35</v>
      </c>
      <c r="B27" s="43" t="s">
        <v>89</v>
      </c>
      <c r="C27" s="281">
        <v>817</v>
      </c>
      <c r="D27" s="277">
        <v>219</v>
      </c>
      <c r="E27" s="277">
        <v>85</v>
      </c>
      <c r="F27" s="277">
        <v>209</v>
      </c>
      <c r="G27" s="277">
        <v>72</v>
      </c>
      <c r="H27" s="277">
        <v>67</v>
      </c>
      <c r="I27" s="277">
        <v>1</v>
      </c>
      <c r="J27" s="277">
        <v>25</v>
      </c>
      <c r="K27" s="277">
        <v>1</v>
      </c>
      <c r="L27" s="277">
        <v>47</v>
      </c>
      <c r="M27" s="277">
        <v>16</v>
      </c>
      <c r="N27" s="277">
        <v>83</v>
      </c>
      <c r="O27" s="285">
        <v>1642</v>
      </c>
      <c r="P27" s="496">
        <v>35</v>
      </c>
      <c r="Q27" s="36"/>
      <c r="R27" s="36"/>
    </row>
    <row r="28" spans="1:18" ht="12" customHeight="1" x14ac:dyDescent="0.2">
      <c r="A28" s="67">
        <v>36</v>
      </c>
      <c r="B28" s="43" t="s">
        <v>48</v>
      </c>
      <c r="C28" s="281">
        <v>956</v>
      </c>
      <c r="D28" s="277">
        <v>301</v>
      </c>
      <c r="E28" s="277">
        <v>153</v>
      </c>
      <c r="F28" s="277">
        <v>248</v>
      </c>
      <c r="G28" s="277">
        <v>67</v>
      </c>
      <c r="H28" s="277">
        <v>82</v>
      </c>
      <c r="I28" s="277">
        <v>2</v>
      </c>
      <c r="J28" s="277">
        <v>27</v>
      </c>
      <c r="K28" s="277">
        <v>3</v>
      </c>
      <c r="L28" s="277">
        <v>71</v>
      </c>
      <c r="M28" s="277">
        <v>14</v>
      </c>
      <c r="N28" s="277">
        <v>124</v>
      </c>
      <c r="O28" s="285">
        <v>2048</v>
      </c>
      <c r="P28" s="496">
        <v>36</v>
      </c>
      <c r="Q28" s="36"/>
      <c r="R28" s="36"/>
    </row>
    <row r="29" spans="1:18" ht="12" customHeight="1" x14ac:dyDescent="0.2">
      <c r="A29" s="67">
        <v>41</v>
      </c>
      <c r="B29" s="43" t="s">
        <v>49</v>
      </c>
      <c r="C29" s="281">
        <v>693</v>
      </c>
      <c r="D29" s="277">
        <v>346</v>
      </c>
      <c r="E29" s="277">
        <v>125</v>
      </c>
      <c r="F29" s="277">
        <v>225</v>
      </c>
      <c r="G29" s="277">
        <v>52</v>
      </c>
      <c r="H29" s="277">
        <v>76</v>
      </c>
      <c r="I29" s="277">
        <v>2</v>
      </c>
      <c r="J29" s="277">
        <v>47</v>
      </c>
      <c r="K29" s="277">
        <v>6</v>
      </c>
      <c r="L29" s="277">
        <v>51</v>
      </c>
      <c r="M29" s="277">
        <v>4</v>
      </c>
      <c r="N29" s="277">
        <v>84</v>
      </c>
      <c r="O29" s="285">
        <v>1711</v>
      </c>
      <c r="P29" s="496">
        <v>41</v>
      </c>
      <c r="Q29" s="36"/>
      <c r="R29" s="36"/>
    </row>
    <row r="30" spans="1:18" ht="12" customHeight="1" x14ac:dyDescent="0.2">
      <c r="A30" s="67">
        <v>42</v>
      </c>
      <c r="B30" s="43" t="s">
        <v>50</v>
      </c>
      <c r="C30" s="281">
        <v>633</v>
      </c>
      <c r="D30" s="277">
        <v>351</v>
      </c>
      <c r="E30" s="277">
        <v>140</v>
      </c>
      <c r="F30" s="277">
        <v>231</v>
      </c>
      <c r="G30" s="277">
        <v>34</v>
      </c>
      <c r="H30" s="277">
        <v>64</v>
      </c>
      <c r="I30" s="277">
        <v>3</v>
      </c>
      <c r="J30" s="277">
        <v>32</v>
      </c>
      <c r="K30" s="277">
        <v>3</v>
      </c>
      <c r="L30" s="277">
        <v>56</v>
      </c>
      <c r="M30" s="277">
        <v>13</v>
      </c>
      <c r="N30" s="277">
        <v>85</v>
      </c>
      <c r="O30" s="285">
        <v>1645</v>
      </c>
      <c r="P30" s="496">
        <v>42</v>
      </c>
      <c r="Q30" s="36"/>
      <c r="R30" s="36"/>
    </row>
    <row r="31" spans="1:18" ht="12" customHeight="1" x14ac:dyDescent="0.2">
      <c r="A31" s="67">
        <v>43</v>
      </c>
      <c r="B31" s="43" t="s">
        <v>51</v>
      </c>
      <c r="C31" s="281">
        <v>1500</v>
      </c>
      <c r="D31" s="277">
        <v>513</v>
      </c>
      <c r="E31" s="277">
        <v>165</v>
      </c>
      <c r="F31" s="277">
        <v>401</v>
      </c>
      <c r="G31" s="277">
        <v>70</v>
      </c>
      <c r="H31" s="277">
        <v>124</v>
      </c>
      <c r="I31" s="277">
        <v>5</v>
      </c>
      <c r="J31" s="277">
        <v>38</v>
      </c>
      <c r="K31" s="277">
        <v>1</v>
      </c>
      <c r="L31" s="277">
        <v>90</v>
      </c>
      <c r="M31" s="277">
        <v>25</v>
      </c>
      <c r="N31" s="277">
        <v>191</v>
      </c>
      <c r="O31" s="285">
        <v>3123</v>
      </c>
      <c r="P31" s="496">
        <v>43</v>
      </c>
      <c r="Q31" s="36"/>
      <c r="R31" s="36"/>
    </row>
    <row r="32" spans="1:18" ht="12" customHeight="1" x14ac:dyDescent="0.2">
      <c r="A32" s="67">
        <v>44</v>
      </c>
      <c r="B32" s="43" t="s">
        <v>52</v>
      </c>
      <c r="C32" s="281">
        <v>680</v>
      </c>
      <c r="D32" s="277">
        <v>345</v>
      </c>
      <c r="E32" s="277">
        <v>126</v>
      </c>
      <c r="F32" s="277">
        <v>273</v>
      </c>
      <c r="G32" s="277">
        <v>92</v>
      </c>
      <c r="H32" s="277">
        <v>155</v>
      </c>
      <c r="I32" s="277">
        <v>2</v>
      </c>
      <c r="J32" s="277">
        <v>51</v>
      </c>
      <c r="K32" s="277">
        <v>6</v>
      </c>
      <c r="L32" s="277">
        <v>81</v>
      </c>
      <c r="M32" s="277">
        <v>24</v>
      </c>
      <c r="N32" s="277">
        <v>93</v>
      </c>
      <c r="O32" s="285">
        <v>1928</v>
      </c>
      <c r="P32" s="496">
        <v>44</v>
      </c>
      <c r="Q32" s="36"/>
      <c r="R32" s="36"/>
    </row>
    <row r="33" spans="1:18" ht="12" customHeight="1" x14ac:dyDescent="0.2">
      <c r="A33" s="67">
        <v>45</v>
      </c>
      <c r="B33" s="43" t="s">
        <v>53</v>
      </c>
      <c r="C33" s="281">
        <v>73</v>
      </c>
      <c r="D33" s="277">
        <v>12</v>
      </c>
      <c r="E33" s="277">
        <v>7</v>
      </c>
      <c r="F33" s="277">
        <v>3</v>
      </c>
      <c r="G33" s="277">
        <v>2</v>
      </c>
      <c r="H33" s="277">
        <v>6</v>
      </c>
      <c r="I33" s="277">
        <v>0</v>
      </c>
      <c r="J33" s="277">
        <v>0</v>
      </c>
      <c r="K33" s="277">
        <v>0</v>
      </c>
      <c r="L33" s="277">
        <v>1</v>
      </c>
      <c r="M33" s="277">
        <v>0</v>
      </c>
      <c r="N33" s="277">
        <v>9</v>
      </c>
      <c r="O33" s="285">
        <v>113</v>
      </c>
      <c r="P33" s="496">
        <v>45</v>
      </c>
      <c r="Q33" s="36"/>
      <c r="R33" s="36"/>
    </row>
    <row r="34" spans="1:18" ht="12" customHeight="1" x14ac:dyDescent="0.2">
      <c r="A34" s="67">
        <v>46</v>
      </c>
      <c r="B34" s="43" t="s">
        <v>54</v>
      </c>
      <c r="C34" s="281">
        <v>103</v>
      </c>
      <c r="D34" s="277">
        <v>59</v>
      </c>
      <c r="E34" s="277">
        <v>37</v>
      </c>
      <c r="F34" s="277">
        <v>66</v>
      </c>
      <c r="G34" s="277">
        <v>13</v>
      </c>
      <c r="H34" s="277">
        <v>8</v>
      </c>
      <c r="I34" s="277">
        <v>0</v>
      </c>
      <c r="J34" s="277">
        <v>4</v>
      </c>
      <c r="K34" s="277">
        <v>1</v>
      </c>
      <c r="L34" s="277">
        <v>4</v>
      </c>
      <c r="M34" s="277">
        <v>3</v>
      </c>
      <c r="N34" s="277">
        <v>24</v>
      </c>
      <c r="O34" s="285">
        <v>322</v>
      </c>
      <c r="P34" s="496">
        <v>46</v>
      </c>
      <c r="Q34" s="36"/>
      <c r="R34" s="36"/>
    </row>
    <row r="35" spans="1:18" ht="12" customHeight="1" x14ac:dyDescent="0.2">
      <c r="A35" s="67">
        <v>47</v>
      </c>
      <c r="B35" s="43" t="s">
        <v>55</v>
      </c>
      <c r="C35" s="281">
        <v>103</v>
      </c>
      <c r="D35" s="277">
        <v>81</v>
      </c>
      <c r="E35" s="277">
        <v>48</v>
      </c>
      <c r="F35" s="277">
        <v>78</v>
      </c>
      <c r="G35" s="277">
        <v>10</v>
      </c>
      <c r="H35" s="277">
        <v>15</v>
      </c>
      <c r="I35" s="277">
        <v>3</v>
      </c>
      <c r="J35" s="277">
        <v>7</v>
      </c>
      <c r="K35" s="277">
        <v>0</v>
      </c>
      <c r="L35" s="277">
        <v>10</v>
      </c>
      <c r="M35" s="277">
        <v>4</v>
      </c>
      <c r="N35" s="277">
        <v>19</v>
      </c>
      <c r="O35" s="285">
        <v>378</v>
      </c>
      <c r="P35" s="496">
        <v>47</v>
      </c>
      <c r="Q35" s="36"/>
      <c r="R35" s="36"/>
    </row>
    <row r="36" spans="1:18" ht="12" customHeight="1" x14ac:dyDescent="0.2">
      <c r="A36" s="67">
        <v>48</v>
      </c>
      <c r="B36" s="43" t="s">
        <v>56</v>
      </c>
      <c r="C36" s="281">
        <v>5</v>
      </c>
      <c r="D36" s="277">
        <v>1</v>
      </c>
      <c r="E36" s="277">
        <v>0</v>
      </c>
      <c r="F36" s="277">
        <v>0</v>
      </c>
      <c r="G36" s="277">
        <v>0</v>
      </c>
      <c r="H36" s="277">
        <v>1</v>
      </c>
      <c r="I36" s="277">
        <v>0</v>
      </c>
      <c r="J36" s="277">
        <v>0</v>
      </c>
      <c r="K36" s="277">
        <v>0</v>
      </c>
      <c r="L36" s="277">
        <v>0</v>
      </c>
      <c r="M36" s="277">
        <v>0</v>
      </c>
      <c r="N36" s="277">
        <v>0</v>
      </c>
      <c r="O36" s="285">
        <v>7</v>
      </c>
      <c r="P36" s="496">
        <v>48</v>
      </c>
      <c r="Q36" s="36"/>
      <c r="R36" s="36"/>
    </row>
    <row r="37" spans="1:18" ht="12" customHeight="1" x14ac:dyDescent="0.2">
      <c r="A37" s="67">
        <v>51</v>
      </c>
      <c r="B37" s="43" t="s">
        <v>57</v>
      </c>
      <c r="C37" s="281">
        <v>401</v>
      </c>
      <c r="D37" s="277">
        <v>208</v>
      </c>
      <c r="E37" s="277">
        <v>119</v>
      </c>
      <c r="F37" s="277">
        <v>152</v>
      </c>
      <c r="G37" s="277">
        <v>38</v>
      </c>
      <c r="H37" s="277">
        <v>29</v>
      </c>
      <c r="I37" s="277">
        <v>0</v>
      </c>
      <c r="J37" s="277">
        <v>13</v>
      </c>
      <c r="K37" s="277">
        <v>0</v>
      </c>
      <c r="L37" s="277">
        <v>24</v>
      </c>
      <c r="M37" s="277">
        <v>5</v>
      </c>
      <c r="N37" s="277">
        <v>70</v>
      </c>
      <c r="O37" s="285">
        <v>1059</v>
      </c>
      <c r="P37" s="496">
        <v>51</v>
      </c>
      <c r="Q37" s="36"/>
      <c r="R37" s="36"/>
    </row>
    <row r="38" spans="1:18" ht="12" customHeight="1" x14ac:dyDescent="0.2">
      <c r="A38" s="67">
        <v>52</v>
      </c>
      <c r="B38" s="43" t="s">
        <v>128</v>
      </c>
      <c r="C38" s="281">
        <v>689</v>
      </c>
      <c r="D38" s="277">
        <v>355</v>
      </c>
      <c r="E38" s="277">
        <v>137</v>
      </c>
      <c r="F38" s="277">
        <v>207</v>
      </c>
      <c r="G38" s="277">
        <v>39</v>
      </c>
      <c r="H38" s="277">
        <v>45</v>
      </c>
      <c r="I38" s="277">
        <v>3</v>
      </c>
      <c r="J38" s="277">
        <v>19</v>
      </c>
      <c r="K38" s="277">
        <v>3</v>
      </c>
      <c r="L38" s="277">
        <v>42</v>
      </c>
      <c r="M38" s="277">
        <v>14</v>
      </c>
      <c r="N38" s="277">
        <v>106</v>
      </c>
      <c r="O38" s="285">
        <v>1659</v>
      </c>
      <c r="P38" s="496">
        <v>52</v>
      </c>
      <c r="Q38" s="36"/>
      <c r="R38" s="36"/>
    </row>
    <row r="39" spans="1:18" ht="12" customHeight="1" x14ac:dyDescent="0.2">
      <c r="A39" s="67">
        <v>53</v>
      </c>
      <c r="B39" s="43" t="s">
        <v>58</v>
      </c>
      <c r="C39" s="281">
        <v>226</v>
      </c>
      <c r="D39" s="277">
        <v>190</v>
      </c>
      <c r="E39" s="277">
        <v>94</v>
      </c>
      <c r="F39" s="277">
        <v>161</v>
      </c>
      <c r="G39" s="277">
        <v>39</v>
      </c>
      <c r="H39" s="277">
        <v>25</v>
      </c>
      <c r="I39" s="277">
        <v>1</v>
      </c>
      <c r="J39" s="277">
        <v>15</v>
      </c>
      <c r="K39" s="277">
        <v>0</v>
      </c>
      <c r="L39" s="277">
        <v>17</v>
      </c>
      <c r="M39" s="277">
        <v>3</v>
      </c>
      <c r="N39" s="277">
        <v>32</v>
      </c>
      <c r="O39" s="285">
        <v>803</v>
      </c>
      <c r="P39" s="496">
        <v>53</v>
      </c>
      <c r="Q39" s="36"/>
      <c r="R39" s="36"/>
    </row>
    <row r="40" spans="1:18" ht="12" customHeight="1" x14ac:dyDescent="0.2">
      <c r="A40" s="67">
        <v>54</v>
      </c>
      <c r="B40" s="43" t="s">
        <v>131</v>
      </c>
      <c r="C40" s="281">
        <v>90</v>
      </c>
      <c r="D40" s="277">
        <v>67</v>
      </c>
      <c r="E40" s="277">
        <v>37</v>
      </c>
      <c r="F40" s="277">
        <v>41</v>
      </c>
      <c r="G40" s="277">
        <v>7</v>
      </c>
      <c r="H40" s="277">
        <v>4</v>
      </c>
      <c r="I40" s="277">
        <v>0</v>
      </c>
      <c r="J40" s="277">
        <v>4</v>
      </c>
      <c r="K40" s="277">
        <v>2</v>
      </c>
      <c r="L40" s="277">
        <v>7</v>
      </c>
      <c r="M40" s="277">
        <v>2</v>
      </c>
      <c r="N40" s="277">
        <v>12</v>
      </c>
      <c r="O40" s="285">
        <v>273</v>
      </c>
      <c r="P40" s="496">
        <v>54</v>
      </c>
      <c r="Q40" s="36"/>
      <c r="R40" s="36"/>
    </row>
    <row r="41" spans="1:18" ht="12" customHeight="1" x14ac:dyDescent="0.2">
      <c r="A41" s="67">
        <v>55</v>
      </c>
      <c r="B41" s="43" t="s">
        <v>159</v>
      </c>
      <c r="C41" s="281">
        <v>657</v>
      </c>
      <c r="D41" s="277">
        <v>251</v>
      </c>
      <c r="E41" s="277">
        <v>130</v>
      </c>
      <c r="F41" s="277">
        <v>215</v>
      </c>
      <c r="G41" s="277">
        <v>35</v>
      </c>
      <c r="H41" s="277">
        <v>60</v>
      </c>
      <c r="I41" s="277">
        <v>3</v>
      </c>
      <c r="J41" s="277">
        <v>31</v>
      </c>
      <c r="K41" s="277">
        <v>3</v>
      </c>
      <c r="L41" s="277">
        <v>38</v>
      </c>
      <c r="M41" s="277">
        <v>8</v>
      </c>
      <c r="N41" s="277">
        <v>73</v>
      </c>
      <c r="O41" s="285">
        <v>1504</v>
      </c>
      <c r="P41" s="496">
        <v>55</v>
      </c>
      <c r="Q41" s="36"/>
      <c r="R41" s="36"/>
    </row>
    <row r="42" spans="1:18" ht="12" customHeight="1" x14ac:dyDescent="0.2">
      <c r="A42" s="67">
        <v>61</v>
      </c>
      <c r="B42" s="43" t="s">
        <v>62</v>
      </c>
      <c r="C42" s="281">
        <v>329</v>
      </c>
      <c r="D42" s="277">
        <v>221</v>
      </c>
      <c r="E42" s="277">
        <v>125</v>
      </c>
      <c r="F42" s="277">
        <v>149</v>
      </c>
      <c r="G42" s="277">
        <v>41</v>
      </c>
      <c r="H42" s="277">
        <v>28</v>
      </c>
      <c r="I42" s="277">
        <v>1</v>
      </c>
      <c r="J42" s="277">
        <v>20</v>
      </c>
      <c r="K42" s="277">
        <v>3</v>
      </c>
      <c r="L42" s="277">
        <v>37</v>
      </c>
      <c r="M42" s="277">
        <v>11</v>
      </c>
      <c r="N42" s="277">
        <v>61</v>
      </c>
      <c r="O42" s="285">
        <v>1026</v>
      </c>
      <c r="P42" s="496">
        <v>61</v>
      </c>
      <c r="Q42" s="36"/>
      <c r="R42" s="36"/>
    </row>
    <row r="43" spans="1:18" ht="12" customHeight="1" x14ac:dyDescent="0.2">
      <c r="A43" s="67">
        <v>62</v>
      </c>
      <c r="B43" s="43" t="s">
        <v>63</v>
      </c>
      <c r="C43" s="281">
        <v>82</v>
      </c>
      <c r="D43" s="277">
        <v>92</v>
      </c>
      <c r="E43" s="277">
        <v>65</v>
      </c>
      <c r="F43" s="277">
        <v>88</v>
      </c>
      <c r="G43" s="277">
        <v>16</v>
      </c>
      <c r="H43" s="277">
        <v>12</v>
      </c>
      <c r="I43" s="277">
        <v>0</v>
      </c>
      <c r="J43" s="277">
        <v>10</v>
      </c>
      <c r="K43" s="277">
        <v>1</v>
      </c>
      <c r="L43" s="277">
        <v>2</v>
      </c>
      <c r="M43" s="277">
        <v>2</v>
      </c>
      <c r="N43" s="277">
        <v>18</v>
      </c>
      <c r="O43" s="285">
        <v>388</v>
      </c>
      <c r="P43" s="496">
        <v>62</v>
      </c>
      <c r="Q43" s="36"/>
      <c r="R43" s="36"/>
    </row>
    <row r="44" spans="1:18" ht="12" customHeight="1" x14ac:dyDescent="0.2">
      <c r="A44" s="67">
        <v>63</v>
      </c>
      <c r="B44" s="43" t="s">
        <v>64</v>
      </c>
      <c r="C44" s="281">
        <v>55</v>
      </c>
      <c r="D44" s="277">
        <v>50</v>
      </c>
      <c r="E44" s="277">
        <v>24</v>
      </c>
      <c r="F44" s="277">
        <v>58</v>
      </c>
      <c r="G44" s="277">
        <v>8</v>
      </c>
      <c r="H44" s="277">
        <v>2</v>
      </c>
      <c r="I44" s="277">
        <v>0</v>
      </c>
      <c r="J44" s="277">
        <v>5</v>
      </c>
      <c r="K44" s="277">
        <v>0</v>
      </c>
      <c r="L44" s="277">
        <v>3</v>
      </c>
      <c r="M44" s="277">
        <v>0</v>
      </c>
      <c r="N44" s="277">
        <v>17</v>
      </c>
      <c r="O44" s="285">
        <v>222</v>
      </c>
      <c r="P44" s="496">
        <v>63</v>
      </c>
      <c r="Q44" s="36"/>
      <c r="R44" s="36"/>
    </row>
    <row r="45" spans="1:18" ht="12" customHeight="1" x14ac:dyDescent="0.2">
      <c r="A45" s="67">
        <v>64</v>
      </c>
      <c r="B45" s="43" t="s">
        <v>65</v>
      </c>
      <c r="C45" s="281">
        <v>21</v>
      </c>
      <c r="D45" s="277">
        <v>33</v>
      </c>
      <c r="E45" s="277">
        <v>12</v>
      </c>
      <c r="F45" s="277">
        <v>31</v>
      </c>
      <c r="G45" s="277">
        <v>11</v>
      </c>
      <c r="H45" s="277">
        <v>5</v>
      </c>
      <c r="I45" s="277">
        <v>0</v>
      </c>
      <c r="J45" s="277">
        <v>4</v>
      </c>
      <c r="K45" s="277">
        <v>0</v>
      </c>
      <c r="L45" s="277">
        <v>4</v>
      </c>
      <c r="M45" s="277">
        <v>4</v>
      </c>
      <c r="N45" s="277">
        <v>4</v>
      </c>
      <c r="O45" s="285">
        <v>129</v>
      </c>
      <c r="P45" s="496">
        <v>64</v>
      </c>
      <c r="Q45" s="36"/>
      <c r="R45" s="36"/>
    </row>
    <row r="46" spans="1:18" ht="12" customHeight="1" x14ac:dyDescent="0.2">
      <c r="A46" s="67">
        <v>65</v>
      </c>
      <c r="B46" s="43" t="s">
        <v>66</v>
      </c>
      <c r="C46" s="281">
        <v>53</v>
      </c>
      <c r="D46" s="277">
        <v>54</v>
      </c>
      <c r="E46" s="277">
        <v>42</v>
      </c>
      <c r="F46" s="277">
        <v>39</v>
      </c>
      <c r="G46" s="277">
        <v>11</v>
      </c>
      <c r="H46" s="277">
        <v>7</v>
      </c>
      <c r="I46" s="277">
        <v>0</v>
      </c>
      <c r="J46" s="277">
        <v>3</v>
      </c>
      <c r="K46" s="277">
        <v>1</v>
      </c>
      <c r="L46" s="277">
        <v>4</v>
      </c>
      <c r="M46" s="277">
        <v>0</v>
      </c>
      <c r="N46" s="277">
        <v>16</v>
      </c>
      <c r="O46" s="285">
        <v>230</v>
      </c>
      <c r="P46" s="496">
        <v>65</v>
      </c>
      <c r="Q46" s="36"/>
      <c r="R46" s="36"/>
    </row>
    <row r="47" spans="1:18" ht="12" customHeight="1" x14ac:dyDescent="0.2">
      <c r="A47" s="67">
        <v>66</v>
      </c>
      <c r="B47" s="43" t="s">
        <v>67</v>
      </c>
      <c r="C47" s="281">
        <v>323</v>
      </c>
      <c r="D47" s="277">
        <v>213</v>
      </c>
      <c r="E47" s="277">
        <v>121</v>
      </c>
      <c r="F47" s="277">
        <v>193</v>
      </c>
      <c r="G47" s="277">
        <v>41</v>
      </c>
      <c r="H47" s="277">
        <v>43</v>
      </c>
      <c r="I47" s="277">
        <v>1</v>
      </c>
      <c r="J47" s="277">
        <v>28</v>
      </c>
      <c r="K47" s="277">
        <v>2</v>
      </c>
      <c r="L47" s="277">
        <v>22</v>
      </c>
      <c r="M47" s="277">
        <v>5</v>
      </c>
      <c r="N47" s="277">
        <v>52</v>
      </c>
      <c r="O47" s="285">
        <v>1044</v>
      </c>
      <c r="P47" s="496">
        <v>66</v>
      </c>
      <c r="Q47" s="36"/>
      <c r="R47" s="36"/>
    </row>
    <row r="48" spans="1:18" ht="12" customHeight="1" x14ac:dyDescent="0.2">
      <c r="A48" s="67">
        <v>71</v>
      </c>
      <c r="B48" s="43" t="s">
        <v>68</v>
      </c>
      <c r="C48" s="281">
        <v>265</v>
      </c>
      <c r="D48" s="277">
        <v>160</v>
      </c>
      <c r="E48" s="277">
        <v>104</v>
      </c>
      <c r="F48" s="277">
        <v>109</v>
      </c>
      <c r="G48" s="277">
        <v>23</v>
      </c>
      <c r="H48" s="277">
        <v>14</v>
      </c>
      <c r="I48" s="277">
        <v>1</v>
      </c>
      <c r="J48" s="277">
        <v>11</v>
      </c>
      <c r="K48" s="277">
        <v>0</v>
      </c>
      <c r="L48" s="277">
        <v>26</v>
      </c>
      <c r="M48" s="277">
        <v>4</v>
      </c>
      <c r="N48" s="277">
        <v>49</v>
      </c>
      <c r="O48" s="285">
        <v>766</v>
      </c>
      <c r="P48" s="496">
        <v>71</v>
      </c>
      <c r="Q48" s="36"/>
      <c r="R48" s="36"/>
    </row>
    <row r="49" spans="1:18" ht="12" customHeight="1" x14ac:dyDescent="0.2">
      <c r="A49" s="67">
        <v>72</v>
      </c>
      <c r="B49" s="43" t="s">
        <v>69</v>
      </c>
      <c r="C49" s="281">
        <v>439</v>
      </c>
      <c r="D49" s="277">
        <v>245</v>
      </c>
      <c r="E49" s="277">
        <v>134</v>
      </c>
      <c r="F49" s="277">
        <v>249</v>
      </c>
      <c r="G49" s="277">
        <v>62</v>
      </c>
      <c r="H49" s="277">
        <v>33</v>
      </c>
      <c r="I49" s="277">
        <v>1</v>
      </c>
      <c r="J49" s="277">
        <v>17</v>
      </c>
      <c r="K49" s="277">
        <v>0</v>
      </c>
      <c r="L49" s="277">
        <v>47</v>
      </c>
      <c r="M49" s="277">
        <v>5</v>
      </c>
      <c r="N49" s="277">
        <v>52</v>
      </c>
      <c r="O49" s="285">
        <v>1284</v>
      </c>
      <c r="P49" s="496">
        <v>72</v>
      </c>
      <c r="Q49" s="36"/>
      <c r="R49" s="36"/>
    </row>
    <row r="50" spans="1:18" ht="12" customHeight="1" x14ac:dyDescent="0.2">
      <c r="A50" s="67">
        <v>81</v>
      </c>
      <c r="B50" s="43" t="s">
        <v>4</v>
      </c>
      <c r="C50" s="281">
        <v>267</v>
      </c>
      <c r="D50" s="277">
        <v>128</v>
      </c>
      <c r="E50" s="277">
        <v>71</v>
      </c>
      <c r="F50" s="277">
        <v>103</v>
      </c>
      <c r="G50" s="277">
        <v>31</v>
      </c>
      <c r="H50" s="277">
        <v>33</v>
      </c>
      <c r="I50" s="277">
        <v>3</v>
      </c>
      <c r="J50" s="277">
        <v>25</v>
      </c>
      <c r="K50" s="277">
        <v>1</v>
      </c>
      <c r="L50" s="277">
        <v>17</v>
      </c>
      <c r="M50" s="277">
        <v>6</v>
      </c>
      <c r="N50" s="277">
        <v>49</v>
      </c>
      <c r="O50" s="285">
        <v>734</v>
      </c>
      <c r="P50" s="496">
        <v>81</v>
      </c>
      <c r="Q50" s="36"/>
      <c r="R50" s="36"/>
    </row>
    <row r="51" spans="1:18" ht="12" customHeight="1" x14ac:dyDescent="0.2">
      <c r="A51" s="67">
        <v>82</v>
      </c>
      <c r="B51" s="43" t="s">
        <v>70</v>
      </c>
      <c r="C51" s="281">
        <v>470</v>
      </c>
      <c r="D51" s="277">
        <v>220</v>
      </c>
      <c r="E51" s="277">
        <v>104</v>
      </c>
      <c r="F51" s="277">
        <v>170</v>
      </c>
      <c r="G51" s="277">
        <v>46</v>
      </c>
      <c r="H51" s="277">
        <v>34</v>
      </c>
      <c r="I51" s="277">
        <v>1</v>
      </c>
      <c r="J51" s="277">
        <v>16</v>
      </c>
      <c r="K51" s="277">
        <v>2</v>
      </c>
      <c r="L51" s="277">
        <v>33</v>
      </c>
      <c r="M51" s="277">
        <v>6</v>
      </c>
      <c r="N51" s="277">
        <v>61</v>
      </c>
      <c r="O51" s="285">
        <v>1163</v>
      </c>
      <c r="P51" s="496">
        <v>82</v>
      </c>
      <c r="Q51" s="36"/>
      <c r="R51" s="36"/>
    </row>
    <row r="52" spans="1:18" ht="12" customHeight="1" x14ac:dyDescent="0.2">
      <c r="A52" s="67">
        <v>83</v>
      </c>
      <c r="B52" s="43" t="s">
        <v>71</v>
      </c>
      <c r="C52" s="281">
        <v>305</v>
      </c>
      <c r="D52" s="277">
        <v>164</v>
      </c>
      <c r="E52" s="277">
        <v>71</v>
      </c>
      <c r="F52" s="277">
        <v>110</v>
      </c>
      <c r="G52" s="277">
        <v>15</v>
      </c>
      <c r="H52" s="277">
        <v>20</v>
      </c>
      <c r="I52" s="277">
        <v>0</v>
      </c>
      <c r="J52" s="277">
        <v>9</v>
      </c>
      <c r="K52" s="277">
        <v>0</v>
      </c>
      <c r="L52" s="277">
        <v>19</v>
      </c>
      <c r="M52" s="277">
        <v>7</v>
      </c>
      <c r="N52" s="277">
        <v>40</v>
      </c>
      <c r="O52" s="285">
        <v>760</v>
      </c>
      <c r="P52" s="496">
        <v>83</v>
      </c>
      <c r="Q52" s="36"/>
      <c r="R52" s="36"/>
    </row>
    <row r="53" spans="1:18" ht="12" customHeight="1" x14ac:dyDescent="0.2">
      <c r="A53" s="67">
        <v>91</v>
      </c>
      <c r="B53" s="43" t="s">
        <v>72</v>
      </c>
      <c r="C53" s="281">
        <v>327</v>
      </c>
      <c r="D53" s="277">
        <v>110</v>
      </c>
      <c r="E53" s="277">
        <v>64</v>
      </c>
      <c r="F53" s="277">
        <v>98</v>
      </c>
      <c r="G53" s="277">
        <v>31</v>
      </c>
      <c r="H53" s="277">
        <v>23</v>
      </c>
      <c r="I53" s="277">
        <v>1</v>
      </c>
      <c r="J53" s="277">
        <v>9</v>
      </c>
      <c r="K53" s="277">
        <v>0</v>
      </c>
      <c r="L53" s="277">
        <v>24</v>
      </c>
      <c r="M53" s="277">
        <v>7</v>
      </c>
      <c r="N53" s="277">
        <v>46</v>
      </c>
      <c r="O53" s="285">
        <v>740</v>
      </c>
      <c r="P53" s="496">
        <v>91</v>
      </c>
      <c r="Q53" s="36"/>
      <c r="R53" s="36"/>
    </row>
    <row r="54" spans="1:18" ht="12" customHeight="1" x14ac:dyDescent="0.2">
      <c r="A54" s="67">
        <v>92</v>
      </c>
      <c r="B54" s="43" t="s">
        <v>73</v>
      </c>
      <c r="C54" s="281">
        <v>6</v>
      </c>
      <c r="D54" s="277">
        <v>4</v>
      </c>
      <c r="E54" s="277">
        <v>0</v>
      </c>
      <c r="F54" s="277">
        <v>2</v>
      </c>
      <c r="G54" s="277">
        <v>0</v>
      </c>
      <c r="H54" s="277">
        <v>0</v>
      </c>
      <c r="I54" s="277">
        <v>0</v>
      </c>
      <c r="J54" s="277">
        <v>1</v>
      </c>
      <c r="K54" s="277">
        <v>0</v>
      </c>
      <c r="L54" s="277">
        <v>0</v>
      </c>
      <c r="M54" s="277">
        <v>0</v>
      </c>
      <c r="N54" s="277">
        <v>1</v>
      </c>
      <c r="O54" s="285">
        <v>14</v>
      </c>
      <c r="P54" s="496">
        <v>92</v>
      </c>
      <c r="Q54" s="36"/>
      <c r="R54" s="36"/>
    </row>
    <row r="55" spans="1:18" ht="12" customHeight="1" x14ac:dyDescent="0.2">
      <c r="A55" s="67">
        <v>93</v>
      </c>
      <c r="B55" s="43" t="s">
        <v>74</v>
      </c>
      <c r="C55" s="281">
        <v>267</v>
      </c>
      <c r="D55" s="277">
        <v>155</v>
      </c>
      <c r="E55" s="277">
        <v>72</v>
      </c>
      <c r="F55" s="277">
        <v>103</v>
      </c>
      <c r="G55" s="277">
        <v>35</v>
      </c>
      <c r="H55" s="277">
        <v>29</v>
      </c>
      <c r="I55" s="277">
        <v>1</v>
      </c>
      <c r="J55" s="277">
        <v>12</v>
      </c>
      <c r="K55" s="277">
        <v>1</v>
      </c>
      <c r="L55" s="277">
        <v>27</v>
      </c>
      <c r="M55" s="277">
        <v>4</v>
      </c>
      <c r="N55" s="277">
        <v>51</v>
      </c>
      <c r="O55" s="285">
        <v>757</v>
      </c>
      <c r="P55" s="496">
        <v>93</v>
      </c>
      <c r="Q55" s="36"/>
      <c r="R55" s="36"/>
    </row>
    <row r="56" spans="1:18" ht="12" customHeight="1" x14ac:dyDescent="0.2">
      <c r="A56" s="67">
        <v>94</v>
      </c>
      <c r="B56" s="43" t="s">
        <v>75</v>
      </c>
      <c r="C56" s="281">
        <v>329</v>
      </c>
      <c r="D56" s="277">
        <v>247</v>
      </c>
      <c r="E56" s="277">
        <v>111</v>
      </c>
      <c r="F56" s="277">
        <v>139</v>
      </c>
      <c r="G56" s="277">
        <v>38</v>
      </c>
      <c r="H56" s="277">
        <v>30</v>
      </c>
      <c r="I56" s="277">
        <v>0</v>
      </c>
      <c r="J56" s="277">
        <v>17</v>
      </c>
      <c r="K56" s="277">
        <v>0</v>
      </c>
      <c r="L56" s="277">
        <v>29</v>
      </c>
      <c r="M56" s="277">
        <v>4</v>
      </c>
      <c r="N56" s="277">
        <v>64</v>
      </c>
      <c r="O56" s="285">
        <v>1008</v>
      </c>
      <c r="P56" s="496">
        <v>94</v>
      </c>
      <c r="Q56" s="36"/>
      <c r="R56" s="36"/>
    </row>
    <row r="57" spans="1:18" ht="12" customHeight="1" x14ac:dyDescent="0.2">
      <c r="A57" s="67">
        <v>101</v>
      </c>
      <c r="B57" s="43" t="s">
        <v>76</v>
      </c>
      <c r="C57" s="281">
        <v>437</v>
      </c>
      <c r="D57" s="277">
        <v>291</v>
      </c>
      <c r="E57" s="277">
        <v>168</v>
      </c>
      <c r="F57" s="277">
        <v>234</v>
      </c>
      <c r="G57" s="277">
        <v>47</v>
      </c>
      <c r="H57" s="277">
        <v>39</v>
      </c>
      <c r="I57" s="277">
        <v>1</v>
      </c>
      <c r="J57" s="277">
        <v>21</v>
      </c>
      <c r="K57" s="277">
        <v>1</v>
      </c>
      <c r="L57" s="277">
        <v>49</v>
      </c>
      <c r="M57" s="277">
        <v>11</v>
      </c>
      <c r="N57" s="277">
        <v>67</v>
      </c>
      <c r="O57" s="285">
        <v>1366</v>
      </c>
      <c r="P57" s="496">
        <v>101</v>
      </c>
      <c r="Q57" s="36"/>
      <c r="R57" s="36"/>
    </row>
    <row r="58" spans="1:18" ht="12" customHeight="1" x14ac:dyDescent="0.2">
      <c r="A58" s="67">
        <v>102</v>
      </c>
      <c r="B58" s="43" t="s">
        <v>77</v>
      </c>
      <c r="C58" s="281">
        <v>9</v>
      </c>
      <c r="D58" s="277">
        <v>8</v>
      </c>
      <c r="E58" s="277">
        <v>11</v>
      </c>
      <c r="F58" s="277">
        <v>8</v>
      </c>
      <c r="G58" s="277">
        <v>3</v>
      </c>
      <c r="H58" s="277">
        <v>0</v>
      </c>
      <c r="I58" s="277">
        <v>0</v>
      </c>
      <c r="J58" s="277">
        <v>0</v>
      </c>
      <c r="K58" s="277">
        <v>0</v>
      </c>
      <c r="L58" s="277">
        <v>1</v>
      </c>
      <c r="M58" s="277">
        <v>0</v>
      </c>
      <c r="N58" s="277">
        <v>5</v>
      </c>
      <c r="O58" s="285">
        <v>45</v>
      </c>
      <c r="P58" s="496">
        <v>102</v>
      </c>
      <c r="Q58" s="36"/>
      <c r="R58" s="36"/>
    </row>
    <row r="59" spans="1:18" ht="12" customHeight="1" x14ac:dyDescent="0.2">
      <c r="A59" s="67">
        <v>103</v>
      </c>
      <c r="B59" s="43" t="s">
        <v>78</v>
      </c>
      <c r="C59" s="281">
        <v>101</v>
      </c>
      <c r="D59" s="277">
        <v>53</v>
      </c>
      <c r="E59" s="277">
        <v>32</v>
      </c>
      <c r="F59" s="277">
        <v>110</v>
      </c>
      <c r="G59" s="277">
        <v>14</v>
      </c>
      <c r="H59" s="277">
        <v>6</v>
      </c>
      <c r="I59" s="277">
        <v>3</v>
      </c>
      <c r="J59" s="277">
        <v>11</v>
      </c>
      <c r="K59" s="277">
        <v>0</v>
      </c>
      <c r="L59" s="277">
        <v>12</v>
      </c>
      <c r="M59" s="277">
        <v>2</v>
      </c>
      <c r="N59" s="277">
        <v>12</v>
      </c>
      <c r="O59" s="285">
        <v>356</v>
      </c>
      <c r="P59" s="496">
        <v>103</v>
      </c>
      <c r="Q59" s="36"/>
      <c r="R59" s="36"/>
    </row>
    <row r="60" spans="1:18" ht="12" customHeight="1" x14ac:dyDescent="0.2">
      <c r="A60" s="67">
        <v>105</v>
      </c>
      <c r="B60" s="43" t="s">
        <v>79</v>
      </c>
      <c r="C60" s="281">
        <v>65</v>
      </c>
      <c r="D60" s="277">
        <v>55</v>
      </c>
      <c r="E60" s="277">
        <v>20</v>
      </c>
      <c r="F60" s="277">
        <v>46</v>
      </c>
      <c r="G60" s="277">
        <v>10</v>
      </c>
      <c r="H60" s="277">
        <v>6</v>
      </c>
      <c r="I60" s="277">
        <v>1</v>
      </c>
      <c r="J60" s="277">
        <v>3</v>
      </c>
      <c r="K60" s="277">
        <v>0</v>
      </c>
      <c r="L60" s="277">
        <v>6</v>
      </c>
      <c r="M60" s="277">
        <v>2</v>
      </c>
      <c r="N60" s="277">
        <v>16</v>
      </c>
      <c r="O60" s="285">
        <v>230</v>
      </c>
      <c r="P60" s="496">
        <v>105</v>
      </c>
      <c r="Q60" s="36"/>
      <c r="R60" s="36"/>
    </row>
    <row r="61" spans="1:18" ht="12" customHeight="1" x14ac:dyDescent="0.2">
      <c r="A61" s="67">
        <v>106</v>
      </c>
      <c r="B61" s="43" t="s">
        <v>80</v>
      </c>
      <c r="C61" s="281">
        <v>182</v>
      </c>
      <c r="D61" s="277">
        <v>101</v>
      </c>
      <c r="E61" s="277">
        <v>44</v>
      </c>
      <c r="F61" s="277">
        <v>62</v>
      </c>
      <c r="G61" s="277">
        <v>10</v>
      </c>
      <c r="H61" s="277">
        <v>13</v>
      </c>
      <c r="I61" s="277">
        <v>0</v>
      </c>
      <c r="J61" s="277">
        <v>7</v>
      </c>
      <c r="K61" s="277">
        <v>0</v>
      </c>
      <c r="L61" s="277">
        <v>14</v>
      </c>
      <c r="M61" s="277">
        <v>6</v>
      </c>
      <c r="N61" s="277">
        <v>30</v>
      </c>
      <c r="O61" s="285">
        <v>469</v>
      </c>
      <c r="P61" s="496">
        <v>106</v>
      </c>
      <c r="Q61" s="36"/>
      <c r="R61" s="36"/>
    </row>
    <row r="62" spans="1:18" ht="12" customHeight="1" x14ac:dyDescent="0.2">
      <c r="A62" s="67">
        <v>107</v>
      </c>
      <c r="B62" s="43" t="s">
        <v>81</v>
      </c>
      <c r="C62" s="281">
        <v>298</v>
      </c>
      <c r="D62" s="277">
        <v>219</v>
      </c>
      <c r="E62" s="277">
        <v>114</v>
      </c>
      <c r="F62" s="277">
        <v>152</v>
      </c>
      <c r="G62" s="277">
        <v>34</v>
      </c>
      <c r="H62" s="277">
        <v>30</v>
      </c>
      <c r="I62" s="277">
        <v>0</v>
      </c>
      <c r="J62" s="277">
        <v>16</v>
      </c>
      <c r="K62" s="277">
        <v>2</v>
      </c>
      <c r="L62" s="277">
        <v>17</v>
      </c>
      <c r="M62" s="277">
        <v>10</v>
      </c>
      <c r="N62" s="277">
        <v>55</v>
      </c>
      <c r="O62" s="285">
        <v>947</v>
      </c>
      <c r="P62" s="496">
        <v>107</v>
      </c>
      <c r="Q62" s="36"/>
      <c r="R62" s="36"/>
    </row>
    <row r="63" spans="1:18" ht="12" customHeight="1" x14ac:dyDescent="0.2">
      <c r="A63" s="67">
        <v>108</v>
      </c>
      <c r="B63" s="43" t="s">
        <v>377</v>
      </c>
      <c r="C63" s="281">
        <v>183</v>
      </c>
      <c r="D63" s="277">
        <v>120</v>
      </c>
      <c r="E63" s="277">
        <v>58</v>
      </c>
      <c r="F63" s="277">
        <v>77</v>
      </c>
      <c r="G63" s="277">
        <v>14</v>
      </c>
      <c r="H63" s="277">
        <v>8</v>
      </c>
      <c r="I63" s="277">
        <v>0</v>
      </c>
      <c r="J63" s="277">
        <v>7</v>
      </c>
      <c r="K63" s="277">
        <v>0</v>
      </c>
      <c r="L63" s="277">
        <v>14</v>
      </c>
      <c r="M63" s="277">
        <v>3</v>
      </c>
      <c r="N63" s="277">
        <v>32</v>
      </c>
      <c r="O63" s="285">
        <v>516</v>
      </c>
      <c r="P63" s="496">
        <v>108</v>
      </c>
      <c r="Q63" s="36"/>
      <c r="R63" s="36"/>
    </row>
    <row r="64" spans="1:18" ht="12" customHeight="1" x14ac:dyDescent="0.2">
      <c r="A64" s="67">
        <v>109</v>
      </c>
      <c r="B64" s="43" t="s">
        <v>141</v>
      </c>
      <c r="C64" s="281">
        <v>40</v>
      </c>
      <c r="D64" s="277">
        <v>49</v>
      </c>
      <c r="E64" s="277">
        <v>36</v>
      </c>
      <c r="F64" s="277">
        <v>32</v>
      </c>
      <c r="G64" s="277">
        <v>16</v>
      </c>
      <c r="H64" s="277">
        <v>11</v>
      </c>
      <c r="I64" s="277">
        <v>1</v>
      </c>
      <c r="J64" s="277">
        <v>0</v>
      </c>
      <c r="K64" s="277">
        <v>1</v>
      </c>
      <c r="L64" s="277">
        <v>6</v>
      </c>
      <c r="M64" s="277">
        <v>3</v>
      </c>
      <c r="N64" s="277">
        <v>11</v>
      </c>
      <c r="O64" s="285">
        <v>206</v>
      </c>
      <c r="P64" s="496">
        <v>109</v>
      </c>
      <c r="Q64" s="36"/>
      <c r="R64" s="36"/>
    </row>
    <row r="65" spans="1:18" ht="12" customHeight="1" x14ac:dyDescent="0.2">
      <c r="A65" s="67">
        <v>111</v>
      </c>
      <c r="B65" s="43" t="s">
        <v>83</v>
      </c>
      <c r="C65" s="282">
        <v>1233</v>
      </c>
      <c r="D65" s="278">
        <v>438</v>
      </c>
      <c r="E65" s="278">
        <v>149</v>
      </c>
      <c r="F65" s="278">
        <v>271</v>
      </c>
      <c r="G65" s="278">
        <v>44</v>
      </c>
      <c r="H65" s="278">
        <v>89</v>
      </c>
      <c r="I65" s="278">
        <v>1</v>
      </c>
      <c r="J65" s="278">
        <v>30</v>
      </c>
      <c r="K65" s="278">
        <v>4</v>
      </c>
      <c r="L65" s="278">
        <v>70</v>
      </c>
      <c r="M65" s="278">
        <v>15</v>
      </c>
      <c r="N65" s="278">
        <v>105</v>
      </c>
      <c r="O65" s="285">
        <v>2449</v>
      </c>
      <c r="P65" s="496">
        <v>111</v>
      </c>
      <c r="Q65" s="36"/>
      <c r="R65" s="36"/>
    </row>
    <row r="66" spans="1:18" ht="12" customHeight="1" x14ac:dyDescent="0.2">
      <c r="A66" s="67">
        <v>112</v>
      </c>
      <c r="B66" s="43" t="s">
        <v>84</v>
      </c>
      <c r="C66" s="282">
        <v>1332</v>
      </c>
      <c r="D66" s="278">
        <v>497</v>
      </c>
      <c r="E66" s="278">
        <v>151</v>
      </c>
      <c r="F66" s="278">
        <v>407</v>
      </c>
      <c r="G66" s="278">
        <v>65</v>
      </c>
      <c r="H66" s="278">
        <v>135</v>
      </c>
      <c r="I66" s="278">
        <v>3</v>
      </c>
      <c r="J66" s="278">
        <v>36</v>
      </c>
      <c r="K66" s="278">
        <v>2</v>
      </c>
      <c r="L66" s="278">
        <v>71</v>
      </c>
      <c r="M66" s="278">
        <v>16</v>
      </c>
      <c r="N66" s="278">
        <v>151</v>
      </c>
      <c r="O66" s="285">
        <v>2866</v>
      </c>
      <c r="P66" s="496">
        <v>112</v>
      </c>
      <c r="Q66" s="36"/>
      <c r="R66" s="36"/>
    </row>
    <row r="67" spans="1:18" ht="12" customHeight="1" x14ac:dyDescent="0.2">
      <c r="A67" s="67">
        <v>113</v>
      </c>
      <c r="B67" s="43" t="s">
        <v>85</v>
      </c>
      <c r="C67" s="282">
        <v>71</v>
      </c>
      <c r="D67" s="278">
        <v>27</v>
      </c>
      <c r="E67" s="278">
        <v>21</v>
      </c>
      <c r="F67" s="278">
        <v>45</v>
      </c>
      <c r="G67" s="278">
        <v>12</v>
      </c>
      <c r="H67" s="278">
        <v>6</v>
      </c>
      <c r="I67" s="278">
        <v>0</v>
      </c>
      <c r="J67" s="278">
        <v>3</v>
      </c>
      <c r="K67" s="278">
        <v>0</v>
      </c>
      <c r="L67" s="278">
        <v>4</v>
      </c>
      <c r="M67" s="278">
        <v>1</v>
      </c>
      <c r="N67" s="278">
        <v>7</v>
      </c>
      <c r="O67" s="285">
        <v>197</v>
      </c>
      <c r="P67" s="496">
        <v>113</v>
      </c>
      <c r="Q67" s="36"/>
      <c r="R67" s="36"/>
    </row>
    <row r="68" spans="1:18" ht="12" customHeight="1" x14ac:dyDescent="0.2">
      <c r="A68" s="67">
        <v>121</v>
      </c>
      <c r="B68" s="43" t="s">
        <v>59</v>
      </c>
      <c r="C68" s="281">
        <v>1799</v>
      </c>
      <c r="D68" s="277">
        <v>510</v>
      </c>
      <c r="E68" s="277">
        <v>172</v>
      </c>
      <c r="F68" s="277">
        <v>345</v>
      </c>
      <c r="G68" s="277">
        <v>64</v>
      </c>
      <c r="H68" s="277">
        <v>138</v>
      </c>
      <c r="I68" s="277">
        <v>3</v>
      </c>
      <c r="J68" s="277">
        <v>42</v>
      </c>
      <c r="K68" s="277">
        <v>6</v>
      </c>
      <c r="L68" s="277">
        <v>80</v>
      </c>
      <c r="M68" s="277">
        <v>20</v>
      </c>
      <c r="N68" s="277">
        <v>191</v>
      </c>
      <c r="O68" s="285">
        <v>3370</v>
      </c>
      <c r="P68" s="496">
        <v>121</v>
      </c>
      <c r="Q68" s="36"/>
      <c r="R68" s="36"/>
    </row>
    <row r="69" spans="1:18" ht="12" customHeight="1" x14ac:dyDescent="0.2">
      <c r="A69" s="67">
        <v>122</v>
      </c>
      <c r="B69" s="43" t="s">
        <v>60</v>
      </c>
      <c r="C69" s="281">
        <v>1185</v>
      </c>
      <c r="D69" s="277">
        <v>532</v>
      </c>
      <c r="E69" s="277">
        <v>178</v>
      </c>
      <c r="F69" s="277">
        <v>310</v>
      </c>
      <c r="G69" s="277">
        <v>70</v>
      </c>
      <c r="H69" s="277">
        <v>94</v>
      </c>
      <c r="I69" s="277">
        <v>4</v>
      </c>
      <c r="J69" s="277">
        <v>49</v>
      </c>
      <c r="K69" s="277">
        <v>1</v>
      </c>
      <c r="L69" s="277">
        <v>102</v>
      </c>
      <c r="M69" s="277">
        <v>25</v>
      </c>
      <c r="N69" s="277">
        <v>152</v>
      </c>
      <c r="O69" s="285">
        <v>2702</v>
      </c>
      <c r="P69" s="496">
        <v>122</v>
      </c>
      <c r="Q69" s="36"/>
      <c r="R69" s="36"/>
    </row>
    <row r="70" spans="1:18" ht="12" customHeight="1" x14ac:dyDescent="0.2">
      <c r="A70" s="67">
        <v>123</v>
      </c>
      <c r="B70" s="43" t="s">
        <v>61</v>
      </c>
      <c r="C70" s="281">
        <v>445</v>
      </c>
      <c r="D70" s="277">
        <v>260</v>
      </c>
      <c r="E70" s="277">
        <v>118</v>
      </c>
      <c r="F70" s="277">
        <v>181</v>
      </c>
      <c r="G70" s="277">
        <v>44</v>
      </c>
      <c r="H70" s="277">
        <v>56</v>
      </c>
      <c r="I70" s="277">
        <v>1</v>
      </c>
      <c r="J70" s="277">
        <v>19</v>
      </c>
      <c r="K70" s="277">
        <v>2</v>
      </c>
      <c r="L70" s="277">
        <v>38</v>
      </c>
      <c r="M70" s="277">
        <v>10</v>
      </c>
      <c r="N70" s="277">
        <v>52</v>
      </c>
      <c r="O70" s="285">
        <v>1226</v>
      </c>
      <c r="P70" s="496">
        <v>123</v>
      </c>
      <c r="Q70" s="36"/>
      <c r="R70" s="36"/>
    </row>
    <row r="71" spans="1:18" ht="11.45" customHeight="1" x14ac:dyDescent="0.2">
      <c r="A71" s="67"/>
      <c r="B71" s="43"/>
      <c r="C71" s="277"/>
      <c r="D71" s="277"/>
      <c r="E71" s="277"/>
      <c r="F71" s="277"/>
      <c r="G71" s="277"/>
      <c r="H71" s="277"/>
      <c r="I71" s="277"/>
      <c r="J71" s="277"/>
      <c r="K71" s="277"/>
      <c r="L71" s="277"/>
      <c r="M71" s="277"/>
      <c r="N71" s="277"/>
      <c r="O71" s="285"/>
      <c r="P71" s="488"/>
      <c r="Q71" s="36"/>
      <c r="R71" s="36"/>
    </row>
    <row r="72" spans="1:18" ht="12" customHeight="1" x14ac:dyDescent="0.2">
      <c r="A72" s="66">
        <v>1</v>
      </c>
      <c r="B72" s="67" t="s">
        <v>1</v>
      </c>
      <c r="C72" s="283">
        <v>5139</v>
      </c>
      <c r="D72" s="274">
        <v>1083</v>
      </c>
      <c r="E72" s="274">
        <v>408</v>
      </c>
      <c r="F72" s="274">
        <v>707</v>
      </c>
      <c r="G72" s="274">
        <v>154</v>
      </c>
      <c r="H72" s="274">
        <v>508</v>
      </c>
      <c r="I72" s="274">
        <v>8</v>
      </c>
      <c r="J72" s="274">
        <v>126</v>
      </c>
      <c r="K72" s="274">
        <v>12</v>
      </c>
      <c r="L72" s="274">
        <v>235</v>
      </c>
      <c r="M72" s="274">
        <v>51</v>
      </c>
      <c r="N72" s="274">
        <v>395</v>
      </c>
      <c r="O72" s="612">
        <v>8826</v>
      </c>
      <c r="P72" s="66">
        <v>1</v>
      </c>
      <c r="Q72" s="36"/>
      <c r="R72" s="36"/>
    </row>
    <row r="73" spans="1:18" ht="12" customHeight="1" x14ac:dyDescent="0.2">
      <c r="A73" s="66">
        <v>2</v>
      </c>
      <c r="B73" s="67" t="s">
        <v>5</v>
      </c>
      <c r="C73" s="283">
        <v>4158</v>
      </c>
      <c r="D73" s="274">
        <v>1418</v>
      </c>
      <c r="E73" s="274">
        <v>635</v>
      </c>
      <c r="F73" s="274">
        <v>1116</v>
      </c>
      <c r="G73" s="274">
        <v>346</v>
      </c>
      <c r="H73" s="274">
        <v>236</v>
      </c>
      <c r="I73" s="274">
        <v>5</v>
      </c>
      <c r="J73" s="274">
        <v>95</v>
      </c>
      <c r="K73" s="274">
        <v>9</v>
      </c>
      <c r="L73" s="274">
        <v>373</v>
      </c>
      <c r="M73" s="274">
        <v>113</v>
      </c>
      <c r="N73" s="274">
        <v>528</v>
      </c>
      <c r="O73" s="612">
        <v>9032</v>
      </c>
      <c r="P73" s="66">
        <v>2</v>
      </c>
      <c r="Q73" s="36"/>
      <c r="R73" s="36"/>
    </row>
    <row r="74" spans="1:18" ht="12" customHeight="1" x14ac:dyDescent="0.2">
      <c r="A74" s="66">
        <v>3</v>
      </c>
      <c r="B74" s="67" t="s">
        <v>9</v>
      </c>
      <c r="C74" s="283">
        <v>5332</v>
      </c>
      <c r="D74" s="274">
        <v>1744</v>
      </c>
      <c r="E74" s="274">
        <v>729</v>
      </c>
      <c r="F74" s="274">
        <v>1306</v>
      </c>
      <c r="G74" s="274">
        <v>343</v>
      </c>
      <c r="H74" s="274">
        <v>466</v>
      </c>
      <c r="I74" s="274">
        <v>8</v>
      </c>
      <c r="J74" s="274">
        <v>146</v>
      </c>
      <c r="K74" s="274">
        <v>10</v>
      </c>
      <c r="L74" s="274">
        <v>356</v>
      </c>
      <c r="M74" s="274">
        <v>91</v>
      </c>
      <c r="N74" s="274">
        <v>631</v>
      </c>
      <c r="O74" s="612">
        <v>11162</v>
      </c>
      <c r="P74" s="66">
        <v>3</v>
      </c>
      <c r="Q74" s="36"/>
      <c r="R74" s="36"/>
    </row>
    <row r="75" spans="1:18" ht="12" customHeight="1" x14ac:dyDescent="0.2">
      <c r="A75" s="66">
        <v>4</v>
      </c>
      <c r="B75" s="67" t="s">
        <v>2</v>
      </c>
      <c r="C75" s="283">
        <v>3790</v>
      </c>
      <c r="D75" s="274">
        <v>1708</v>
      </c>
      <c r="E75" s="274">
        <v>648</v>
      </c>
      <c r="F75" s="274">
        <v>1277</v>
      </c>
      <c r="G75" s="274">
        <v>273</v>
      </c>
      <c r="H75" s="274">
        <v>449</v>
      </c>
      <c r="I75" s="274">
        <v>15</v>
      </c>
      <c r="J75" s="274">
        <v>179</v>
      </c>
      <c r="K75" s="274">
        <v>17</v>
      </c>
      <c r="L75" s="274">
        <v>293</v>
      </c>
      <c r="M75" s="274">
        <v>73</v>
      </c>
      <c r="N75" s="274">
        <v>505</v>
      </c>
      <c r="O75" s="612">
        <v>9227</v>
      </c>
      <c r="P75" s="66">
        <v>4</v>
      </c>
      <c r="Q75" s="36"/>
      <c r="R75" s="36"/>
    </row>
    <row r="76" spans="1:18" ht="12" customHeight="1" x14ac:dyDescent="0.2">
      <c r="A76" s="66">
        <v>5</v>
      </c>
      <c r="B76" s="67" t="s">
        <v>6</v>
      </c>
      <c r="C76" s="283">
        <v>2063</v>
      </c>
      <c r="D76" s="274">
        <v>1071</v>
      </c>
      <c r="E76" s="274">
        <v>517</v>
      </c>
      <c r="F76" s="274">
        <v>776</v>
      </c>
      <c r="G76" s="274">
        <v>158</v>
      </c>
      <c r="H76" s="274">
        <v>163</v>
      </c>
      <c r="I76" s="274">
        <v>7</v>
      </c>
      <c r="J76" s="274">
        <v>82</v>
      </c>
      <c r="K76" s="274">
        <v>8</v>
      </c>
      <c r="L76" s="274">
        <v>128</v>
      </c>
      <c r="M76" s="274">
        <v>32</v>
      </c>
      <c r="N76" s="274">
        <v>293</v>
      </c>
      <c r="O76" s="612">
        <v>5298</v>
      </c>
      <c r="P76" s="66">
        <v>5</v>
      </c>
      <c r="Q76" s="36"/>
      <c r="R76" s="36"/>
    </row>
    <row r="77" spans="1:18" ht="12" customHeight="1" x14ac:dyDescent="0.2">
      <c r="A77" s="66">
        <v>6</v>
      </c>
      <c r="B77" s="67" t="s">
        <v>10</v>
      </c>
      <c r="C77" s="283">
        <v>863</v>
      </c>
      <c r="D77" s="274">
        <v>663</v>
      </c>
      <c r="E77" s="274">
        <v>389</v>
      </c>
      <c r="F77" s="274">
        <v>558</v>
      </c>
      <c r="G77" s="274">
        <v>128</v>
      </c>
      <c r="H77" s="274">
        <v>97</v>
      </c>
      <c r="I77" s="274">
        <v>2</v>
      </c>
      <c r="J77" s="274">
        <v>70</v>
      </c>
      <c r="K77" s="274">
        <v>7</v>
      </c>
      <c r="L77" s="274">
        <v>72</v>
      </c>
      <c r="M77" s="274">
        <v>22</v>
      </c>
      <c r="N77" s="274">
        <v>168</v>
      </c>
      <c r="O77" s="612">
        <v>3039</v>
      </c>
      <c r="P77" s="66">
        <v>6</v>
      </c>
      <c r="Q77" s="36"/>
      <c r="R77" s="36"/>
    </row>
    <row r="78" spans="1:18" ht="12" customHeight="1" x14ac:dyDescent="0.2">
      <c r="A78" s="66">
        <v>7</v>
      </c>
      <c r="B78" s="67" t="s">
        <v>3</v>
      </c>
      <c r="C78" s="283">
        <v>704</v>
      </c>
      <c r="D78" s="274">
        <v>405</v>
      </c>
      <c r="E78" s="274">
        <v>238</v>
      </c>
      <c r="F78" s="274">
        <v>358</v>
      </c>
      <c r="G78" s="274">
        <v>85</v>
      </c>
      <c r="H78" s="274">
        <v>47</v>
      </c>
      <c r="I78" s="274">
        <v>2</v>
      </c>
      <c r="J78" s="274">
        <v>28</v>
      </c>
      <c r="K78" s="274">
        <v>0</v>
      </c>
      <c r="L78" s="274">
        <v>73</v>
      </c>
      <c r="M78" s="274">
        <v>9</v>
      </c>
      <c r="N78" s="274">
        <v>101</v>
      </c>
      <c r="O78" s="612">
        <v>2050</v>
      </c>
      <c r="P78" s="66">
        <v>7</v>
      </c>
      <c r="Q78" s="36"/>
      <c r="R78" s="36"/>
    </row>
    <row r="79" spans="1:18" ht="12" customHeight="1" x14ac:dyDescent="0.2">
      <c r="A79" s="66">
        <v>8</v>
      </c>
      <c r="B79" s="67" t="s">
        <v>4</v>
      </c>
      <c r="C79" s="283">
        <v>1042</v>
      </c>
      <c r="D79" s="274">
        <v>512</v>
      </c>
      <c r="E79" s="274">
        <v>246</v>
      </c>
      <c r="F79" s="274">
        <v>383</v>
      </c>
      <c r="G79" s="274">
        <v>92</v>
      </c>
      <c r="H79" s="274">
        <v>87</v>
      </c>
      <c r="I79" s="274">
        <v>4</v>
      </c>
      <c r="J79" s="274">
        <v>50</v>
      </c>
      <c r="K79" s="274">
        <v>3</v>
      </c>
      <c r="L79" s="274">
        <v>69</v>
      </c>
      <c r="M79" s="274">
        <v>19</v>
      </c>
      <c r="N79" s="274">
        <v>150</v>
      </c>
      <c r="O79" s="612">
        <v>2657</v>
      </c>
      <c r="P79" s="66">
        <v>8</v>
      </c>
      <c r="Q79" s="36"/>
      <c r="R79" s="36"/>
    </row>
    <row r="80" spans="1:18" ht="12" customHeight="1" x14ac:dyDescent="0.2">
      <c r="A80" s="66">
        <v>9</v>
      </c>
      <c r="B80" s="67" t="s">
        <v>7</v>
      </c>
      <c r="C80" s="283">
        <v>929</v>
      </c>
      <c r="D80" s="274">
        <v>516</v>
      </c>
      <c r="E80" s="274">
        <v>247</v>
      </c>
      <c r="F80" s="274">
        <v>342</v>
      </c>
      <c r="G80" s="274">
        <v>104</v>
      </c>
      <c r="H80" s="274">
        <v>82</v>
      </c>
      <c r="I80" s="274">
        <v>2</v>
      </c>
      <c r="J80" s="274">
        <v>39</v>
      </c>
      <c r="K80" s="274">
        <v>1</v>
      </c>
      <c r="L80" s="274">
        <v>80</v>
      </c>
      <c r="M80" s="274">
        <v>15</v>
      </c>
      <c r="N80" s="274">
        <v>162</v>
      </c>
      <c r="O80" s="612">
        <v>2519</v>
      </c>
      <c r="P80" s="66">
        <v>9</v>
      </c>
      <c r="Q80" s="36"/>
      <c r="R80" s="36"/>
    </row>
    <row r="81" spans="1:18" ht="12" customHeight="1" x14ac:dyDescent="0.2">
      <c r="A81" s="66">
        <v>10</v>
      </c>
      <c r="B81" s="67" t="s">
        <v>8</v>
      </c>
      <c r="C81" s="283">
        <v>1315</v>
      </c>
      <c r="D81" s="274">
        <v>896</v>
      </c>
      <c r="E81" s="274">
        <v>483</v>
      </c>
      <c r="F81" s="274">
        <v>721</v>
      </c>
      <c r="G81" s="274">
        <v>148</v>
      </c>
      <c r="H81" s="274">
        <v>113</v>
      </c>
      <c r="I81" s="274">
        <v>6</v>
      </c>
      <c r="J81" s="274">
        <v>65</v>
      </c>
      <c r="K81" s="274">
        <v>4</v>
      </c>
      <c r="L81" s="274">
        <v>119</v>
      </c>
      <c r="M81" s="274">
        <v>37</v>
      </c>
      <c r="N81" s="274">
        <v>228</v>
      </c>
      <c r="O81" s="612">
        <v>4135</v>
      </c>
      <c r="P81" s="66">
        <v>10</v>
      </c>
      <c r="Q81" s="36"/>
      <c r="R81" s="36"/>
    </row>
    <row r="82" spans="1:18" ht="12" customHeight="1" x14ac:dyDescent="0.2">
      <c r="A82" s="66">
        <v>11</v>
      </c>
      <c r="B82" s="67" t="s">
        <v>110</v>
      </c>
      <c r="C82" s="283">
        <v>2636</v>
      </c>
      <c r="D82" s="274">
        <v>962</v>
      </c>
      <c r="E82" s="274">
        <v>321</v>
      </c>
      <c r="F82" s="274">
        <v>723</v>
      </c>
      <c r="G82" s="274">
        <v>121</v>
      </c>
      <c r="H82" s="274">
        <v>230</v>
      </c>
      <c r="I82" s="274">
        <v>4</v>
      </c>
      <c r="J82" s="274">
        <v>69</v>
      </c>
      <c r="K82" s="274">
        <v>6</v>
      </c>
      <c r="L82" s="274">
        <v>145</v>
      </c>
      <c r="M82" s="274">
        <v>32</v>
      </c>
      <c r="N82" s="274">
        <v>263</v>
      </c>
      <c r="O82" s="612">
        <v>5512</v>
      </c>
      <c r="P82" s="66">
        <v>11</v>
      </c>
      <c r="Q82" s="36"/>
      <c r="R82" s="36"/>
    </row>
    <row r="83" spans="1:18" ht="12" customHeight="1" x14ac:dyDescent="0.2">
      <c r="A83" s="66">
        <v>12</v>
      </c>
      <c r="B83" s="67" t="s">
        <v>158</v>
      </c>
      <c r="C83" s="283">
        <v>3429</v>
      </c>
      <c r="D83" s="274">
        <v>1302</v>
      </c>
      <c r="E83" s="274">
        <v>468</v>
      </c>
      <c r="F83" s="274">
        <v>836</v>
      </c>
      <c r="G83" s="274">
        <v>178</v>
      </c>
      <c r="H83" s="274">
        <v>288</v>
      </c>
      <c r="I83" s="274">
        <v>8</v>
      </c>
      <c r="J83" s="274">
        <v>110</v>
      </c>
      <c r="K83" s="274">
        <v>9</v>
      </c>
      <c r="L83" s="274">
        <v>220</v>
      </c>
      <c r="M83" s="274">
        <v>55</v>
      </c>
      <c r="N83" s="274">
        <v>395</v>
      </c>
      <c r="O83" s="612">
        <v>7298</v>
      </c>
      <c r="P83" s="66">
        <v>12</v>
      </c>
      <c r="Q83" s="36"/>
      <c r="R83" s="36"/>
    </row>
    <row r="84" spans="1:18" ht="11.45" customHeight="1" x14ac:dyDescent="0.2">
      <c r="A84" s="66"/>
      <c r="B84" s="67"/>
      <c r="C84" s="274"/>
      <c r="D84" s="274"/>
      <c r="E84" s="274"/>
      <c r="F84" s="274"/>
      <c r="G84" s="274"/>
      <c r="H84" s="274"/>
      <c r="I84" s="274"/>
      <c r="J84" s="274"/>
      <c r="K84" s="274"/>
      <c r="L84" s="274"/>
      <c r="M84" s="274"/>
      <c r="N84" s="274"/>
      <c r="O84" s="285"/>
      <c r="P84" s="66"/>
      <c r="Q84" s="36"/>
      <c r="R84" s="36"/>
    </row>
    <row r="85" spans="1:18" ht="12" customHeight="1" x14ac:dyDescent="0.2">
      <c r="A85" s="67"/>
      <c r="B85" s="279" t="s">
        <v>18</v>
      </c>
      <c r="C85" s="284">
        <v>31400</v>
      </c>
      <c r="D85" s="280">
        <v>12280</v>
      </c>
      <c r="E85" s="280">
        <v>5329</v>
      </c>
      <c r="F85" s="280">
        <v>9103</v>
      </c>
      <c r="G85" s="280">
        <v>2130</v>
      </c>
      <c r="H85" s="280">
        <v>2766</v>
      </c>
      <c r="I85" s="280">
        <v>71</v>
      </c>
      <c r="J85" s="280">
        <v>1059</v>
      </c>
      <c r="K85" s="280">
        <v>86</v>
      </c>
      <c r="L85" s="280">
        <v>2163</v>
      </c>
      <c r="M85" s="280">
        <v>549</v>
      </c>
      <c r="N85" s="280">
        <v>3819</v>
      </c>
      <c r="O85" s="878">
        <v>70755</v>
      </c>
      <c r="P85" s="488" t="s">
        <v>229</v>
      </c>
      <c r="Q85" s="36"/>
      <c r="R85" s="36"/>
    </row>
    <row r="86" spans="1:18" ht="8.4499999999999993" customHeight="1" x14ac:dyDescent="0.2">
      <c r="A86" s="53"/>
      <c r="B86" s="53"/>
      <c r="C86" s="53"/>
      <c r="D86" s="206"/>
      <c r="E86" s="206"/>
      <c r="F86" s="53"/>
      <c r="G86" s="53"/>
      <c r="H86" s="53"/>
      <c r="I86" s="53"/>
      <c r="J86" s="53"/>
      <c r="K86" s="53"/>
      <c r="L86" s="53"/>
      <c r="M86" s="53"/>
      <c r="N86" s="53"/>
      <c r="O86" s="53"/>
      <c r="P86" s="53"/>
      <c r="Q86" s="36"/>
      <c r="R86" s="36"/>
    </row>
    <row r="87" spans="1:18" ht="12" customHeight="1" x14ac:dyDescent="0.2">
      <c r="A87" s="275" t="s">
        <v>202</v>
      </c>
      <c r="B87" s="273"/>
      <c r="C87" s="267"/>
      <c r="D87" s="267"/>
      <c r="E87" s="267"/>
      <c r="F87" s="267"/>
      <c r="G87" s="267"/>
      <c r="H87" s="267"/>
      <c r="I87" s="267"/>
      <c r="J87" s="267"/>
      <c r="K87" s="267"/>
      <c r="L87" s="267"/>
      <c r="M87" s="267"/>
      <c r="N87" s="267"/>
      <c r="P87" s="276" t="s">
        <v>217</v>
      </c>
      <c r="Q87" s="36"/>
      <c r="R87" s="36"/>
    </row>
    <row r="88" spans="1:18" ht="12" customHeight="1" x14ac:dyDescent="0.2">
      <c r="A88" s="36"/>
      <c r="B88" s="36"/>
      <c r="C88" s="36"/>
      <c r="D88" s="36"/>
      <c r="E88" s="36"/>
      <c r="F88" s="36"/>
      <c r="G88" s="36"/>
      <c r="H88" s="36"/>
      <c r="I88" s="36"/>
      <c r="J88" s="36"/>
      <c r="K88" s="36"/>
      <c r="L88" s="36"/>
      <c r="M88" s="36"/>
      <c r="N88" s="36"/>
      <c r="O88" s="36"/>
      <c r="P88" s="36"/>
      <c r="Q88" s="36"/>
      <c r="R88" s="36"/>
    </row>
    <row r="89" spans="1:18" x14ac:dyDescent="0.2">
      <c r="A89" s="36"/>
      <c r="B89" s="36"/>
      <c r="C89" s="36"/>
      <c r="D89" s="36"/>
      <c r="E89" s="46"/>
      <c r="F89" s="36"/>
      <c r="G89" s="36"/>
      <c r="H89" s="36"/>
      <c r="I89" s="36"/>
      <c r="J89" s="36"/>
      <c r="K89" s="36"/>
      <c r="L89" s="36"/>
      <c r="M89" s="36"/>
      <c r="N89" s="36"/>
      <c r="O89" s="36"/>
      <c r="P89" s="36"/>
      <c r="Q89" s="36"/>
      <c r="R89" s="36"/>
    </row>
    <row r="90" spans="1:18" x14ac:dyDescent="0.2">
      <c r="A90" s="36"/>
      <c r="B90" s="36"/>
      <c r="C90" s="36"/>
      <c r="D90" s="36"/>
      <c r="E90" s="36"/>
      <c r="F90" s="36"/>
      <c r="G90" s="36"/>
      <c r="H90" s="36"/>
      <c r="I90" s="36"/>
      <c r="J90" s="36"/>
      <c r="K90" s="36"/>
      <c r="L90" s="36"/>
      <c r="M90" s="36"/>
      <c r="N90" s="36"/>
      <c r="O90" s="36"/>
      <c r="P90" s="36"/>
      <c r="Q90" s="36"/>
      <c r="R90" s="36"/>
    </row>
    <row r="91" spans="1:18" x14ac:dyDescent="0.2">
      <c r="A91" s="36"/>
      <c r="B91" s="36"/>
      <c r="C91" s="36"/>
      <c r="D91" s="36"/>
      <c r="E91" s="36"/>
      <c r="F91" s="36"/>
      <c r="G91" s="36"/>
      <c r="H91" s="36"/>
      <c r="I91" s="36"/>
      <c r="J91" s="36"/>
      <c r="K91" s="36"/>
      <c r="L91" s="36"/>
      <c r="M91" s="36"/>
      <c r="N91" s="36"/>
      <c r="O91" s="46"/>
      <c r="P91" s="36"/>
      <c r="Q91" s="36"/>
      <c r="R91" s="36"/>
    </row>
    <row r="92" spans="1:18" x14ac:dyDescent="0.2">
      <c r="A92" s="36"/>
      <c r="B92" s="36"/>
      <c r="C92" s="36"/>
      <c r="D92" s="36"/>
      <c r="E92" s="36"/>
      <c r="F92" s="36"/>
      <c r="G92" s="36"/>
      <c r="H92" s="36"/>
      <c r="I92" s="36"/>
      <c r="J92" s="36"/>
      <c r="K92" s="36"/>
      <c r="L92" s="36"/>
      <c r="M92" s="36"/>
      <c r="N92" s="36"/>
      <c r="O92" s="36"/>
      <c r="P92" s="36"/>
      <c r="Q92" s="36"/>
      <c r="R92" s="36"/>
    </row>
  </sheetData>
  <hyperlinks>
    <hyperlink ref="P1" location="INHALT!A1" display="INHALT!A1" xr:uid="{72FB2FFE-FF71-4BE1-9244-1B2F3E4AF971}"/>
  </hyperlinks>
  <printOptions horizontalCentered="1"/>
  <pageMargins left="0.47244094488188981" right="0.39370078740157483" top="0.52" bottom="0.59055118110236227" header="0.31496062992125984" footer="0.31496062992125984"/>
  <pageSetup paperSize="9" scale="75" firstPageNumber="82" pageOrder="overThenDown" orientation="landscape" r:id="rId1"/>
  <headerFooter>
    <oddFooter>&amp;CSeite &amp;P</oddFooter>
  </headerFooter>
  <rowBreaks count="1" manualBreakCount="1">
    <brk id="47" max="16383" man="1"/>
  </rowBreaks>
  <colBreaks count="1" manualBreakCount="1">
    <brk id="17"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2:J112"/>
  <sheetViews>
    <sheetView tabSelected="1" zoomScale="115" zoomScaleNormal="115" zoomScaleSheetLayoutView="85" workbookViewId="0">
      <selection activeCell="E65" sqref="E65"/>
    </sheetView>
  </sheetViews>
  <sheetFormatPr baseColWidth="10" defaultRowHeight="12.75" x14ac:dyDescent="0.2"/>
  <cols>
    <col min="1" max="1" width="3.5703125" customWidth="1"/>
    <col min="2" max="2" width="22.7109375" customWidth="1"/>
    <col min="3" max="4" width="3.5703125" customWidth="1"/>
    <col min="5" max="5" width="22" customWidth="1"/>
    <col min="6" max="7" width="3.5703125" customWidth="1"/>
    <col min="8" max="8" width="24.5703125" customWidth="1"/>
  </cols>
  <sheetData>
    <row r="2" spans="10:10" x14ac:dyDescent="0.2">
      <c r="J2" s="6"/>
    </row>
    <row r="31" spans="1:8" ht="3.75" customHeight="1" x14ac:dyDescent="0.2">
      <c r="A31" s="36"/>
      <c r="B31" s="36"/>
      <c r="C31" s="36"/>
      <c r="D31" s="36"/>
      <c r="E31" s="36"/>
      <c r="F31" s="36"/>
      <c r="G31" s="36"/>
      <c r="H31" s="36"/>
    </row>
    <row r="32" spans="1:8" x14ac:dyDescent="0.2">
      <c r="A32" s="369" t="s">
        <v>245</v>
      </c>
      <c r="B32" s="363"/>
      <c r="C32" s="363"/>
      <c r="D32" s="363"/>
      <c r="E32" s="363"/>
      <c r="F32" s="363"/>
      <c r="G32" s="363"/>
      <c r="H32" s="363"/>
    </row>
    <row r="33" spans="1:8" s="3" customFormat="1" ht="9.9499999999999993" customHeight="1" x14ac:dyDescent="0.2">
      <c r="A33" s="36"/>
      <c r="B33" s="36"/>
      <c r="C33" s="36"/>
      <c r="D33" s="36"/>
      <c r="E33" s="36"/>
      <c r="F33" s="36"/>
      <c r="G33" s="36"/>
      <c r="H33" s="36"/>
    </row>
    <row r="34" spans="1:8" s="3" customFormat="1" ht="9.9499999999999993" customHeight="1" x14ac:dyDescent="0.2">
      <c r="A34" s="364">
        <v>1</v>
      </c>
      <c r="B34" s="365" t="s">
        <v>1</v>
      </c>
      <c r="C34" s="357"/>
      <c r="D34" s="364">
        <v>4</v>
      </c>
      <c r="E34" s="365" t="s">
        <v>2</v>
      </c>
      <c r="F34" s="357"/>
      <c r="G34" s="364">
        <v>8</v>
      </c>
      <c r="H34" s="365" t="s">
        <v>4</v>
      </c>
    </row>
    <row r="35" spans="1:8" s="3" customFormat="1" ht="9.9499999999999993" customHeight="1" x14ac:dyDescent="0.2">
      <c r="A35" s="365"/>
      <c r="B35" s="365"/>
      <c r="C35" s="357"/>
      <c r="D35" s="36"/>
      <c r="E35" s="36"/>
      <c r="F35" s="357"/>
      <c r="G35" s="366"/>
      <c r="H35" s="367"/>
    </row>
    <row r="36" spans="1:8" s="3" customFormat="1" ht="9.9499999999999993" customHeight="1" x14ac:dyDescent="0.2">
      <c r="A36" s="366">
        <v>10</v>
      </c>
      <c r="B36" s="367" t="s">
        <v>35</v>
      </c>
      <c r="C36" s="357"/>
      <c r="D36" s="366">
        <v>41</v>
      </c>
      <c r="E36" s="367" t="s">
        <v>49</v>
      </c>
      <c r="F36" s="357"/>
      <c r="G36" s="366">
        <v>81</v>
      </c>
      <c r="H36" s="367" t="s">
        <v>4</v>
      </c>
    </row>
    <row r="37" spans="1:8" s="3" customFormat="1" ht="9.9499999999999993" customHeight="1" x14ac:dyDescent="0.2">
      <c r="A37" s="366">
        <v>11</v>
      </c>
      <c r="B37" s="367" t="s">
        <v>36</v>
      </c>
      <c r="C37" s="357"/>
      <c r="D37" s="366">
        <v>42</v>
      </c>
      <c r="E37" s="367" t="s">
        <v>50</v>
      </c>
      <c r="F37" s="357"/>
      <c r="G37" s="366">
        <v>82</v>
      </c>
      <c r="H37" s="367" t="s">
        <v>70</v>
      </c>
    </row>
    <row r="38" spans="1:8" s="3" customFormat="1" ht="9.9499999999999993" customHeight="1" x14ac:dyDescent="0.2">
      <c r="A38" s="366">
        <v>12</v>
      </c>
      <c r="B38" s="367" t="s">
        <v>88</v>
      </c>
      <c r="C38" s="357"/>
      <c r="D38" s="366">
        <v>43</v>
      </c>
      <c r="E38" s="367" t="s">
        <v>51</v>
      </c>
      <c r="F38" s="357"/>
      <c r="G38" s="366">
        <v>83</v>
      </c>
      <c r="H38" s="367" t="s">
        <v>71</v>
      </c>
    </row>
    <row r="39" spans="1:8" s="3" customFormat="1" ht="9.9499999999999993" customHeight="1" x14ac:dyDescent="0.2">
      <c r="A39" s="366">
        <v>13</v>
      </c>
      <c r="B39" s="367" t="s">
        <v>37</v>
      </c>
      <c r="C39" s="357"/>
      <c r="D39" s="366">
        <v>44</v>
      </c>
      <c r="E39" s="367" t="s">
        <v>52</v>
      </c>
      <c r="F39" s="357"/>
      <c r="G39" s="366">
        <v>84</v>
      </c>
      <c r="H39" s="367" t="s">
        <v>326</v>
      </c>
    </row>
    <row r="40" spans="1:8" s="3" customFormat="1" ht="9.9499999999999993" customHeight="1" x14ac:dyDescent="0.2">
      <c r="A40" s="366">
        <v>14</v>
      </c>
      <c r="B40" s="367" t="s">
        <v>38</v>
      </c>
      <c r="C40" s="357"/>
      <c r="D40" s="366">
        <v>45</v>
      </c>
      <c r="E40" s="367" t="s">
        <v>53</v>
      </c>
      <c r="F40" s="357"/>
    </row>
    <row r="41" spans="1:8" s="3" customFormat="1" ht="9.9499999999999993" customHeight="1" x14ac:dyDescent="0.2">
      <c r="A41" s="366">
        <v>15</v>
      </c>
      <c r="B41" s="367" t="s">
        <v>39</v>
      </c>
      <c r="C41" s="357"/>
      <c r="D41" s="366">
        <v>46</v>
      </c>
      <c r="E41" s="367" t="s">
        <v>54</v>
      </c>
      <c r="F41" s="357"/>
      <c r="G41" s="364">
        <v>9</v>
      </c>
      <c r="H41" s="365" t="s">
        <v>7</v>
      </c>
    </row>
    <row r="42" spans="1:8" s="3" customFormat="1" ht="9.9499999999999993" customHeight="1" x14ac:dyDescent="0.2">
      <c r="A42" s="366">
        <v>16</v>
      </c>
      <c r="B42" s="367" t="s">
        <v>96</v>
      </c>
      <c r="C42" s="357"/>
      <c r="D42" s="366">
        <v>47</v>
      </c>
      <c r="E42" s="367" t="s">
        <v>55</v>
      </c>
      <c r="F42" s="357"/>
      <c r="G42" s="366"/>
      <c r="H42" s="367"/>
    </row>
    <row r="43" spans="1:8" s="3" customFormat="1" ht="9.9499999999999993" customHeight="1" x14ac:dyDescent="0.2">
      <c r="A43" s="366">
        <v>17</v>
      </c>
      <c r="B43" s="367" t="s">
        <v>40</v>
      </c>
      <c r="C43" s="357"/>
      <c r="D43" s="366">
        <v>48</v>
      </c>
      <c r="E43" s="367" t="s">
        <v>56</v>
      </c>
      <c r="F43" s="357"/>
      <c r="G43" s="366">
        <v>91</v>
      </c>
      <c r="H43" s="367" t="s">
        <v>72</v>
      </c>
    </row>
    <row r="44" spans="1:8" s="3" customFormat="1" ht="9.9499999999999993" customHeight="1" x14ac:dyDescent="0.2">
      <c r="A44" s="366"/>
      <c r="B44" s="367"/>
      <c r="C44" s="357"/>
      <c r="D44" s="366"/>
      <c r="E44" s="367"/>
      <c r="F44" s="357"/>
      <c r="G44" s="366">
        <v>92</v>
      </c>
      <c r="H44" s="367" t="s">
        <v>73</v>
      </c>
    </row>
    <row r="45" spans="1:8" s="3" customFormat="1" ht="9.9499999999999993" customHeight="1" x14ac:dyDescent="0.2">
      <c r="A45" s="364">
        <v>2</v>
      </c>
      <c r="B45" s="365" t="s">
        <v>5</v>
      </c>
      <c r="C45" s="357"/>
      <c r="D45" s="364">
        <v>5</v>
      </c>
      <c r="E45" s="365" t="s">
        <v>6</v>
      </c>
      <c r="F45" s="357"/>
      <c r="G45" s="366">
        <v>93</v>
      </c>
      <c r="H45" s="367" t="s">
        <v>74</v>
      </c>
    </row>
    <row r="46" spans="1:8" s="3" customFormat="1" ht="9.9499999999999993" customHeight="1" x14ac:dyDescent="0.2">
      <c r="A46" s="366"/>
      <c r="B46" s="367"/>
      <c r="C46" s="357"/>
      <c r="D46" s="366"/>
      <c r="E46" s="367"/>
      <c r="F46" s="357"/>
      <c r="G46" s="366">
        <v>94</v>
      </c>
      <c r="H46" s="367" t="s">
        <v>75</v>
      </c>
    </row>
    <row r="47" spans="1:8" s="3" customFormat="1" ht="9.9499999999999993" customHeight="1" x14ac:dyDescent="0.2">
      <c r="A47" s="366">
        <v>21</v>
      </c>
      <c r="B47" s="367" t="s">
        <v>41</v>
      </c>
      <c r="C47" s="357"/>
      <c r="D47" s="366">
        <v>51</v>
      </c>
      <c r="E47" s="367" t="s">
        <v>57</v>
      </c>
      <c r="F47" s="357"/>
      <c r="G47" s="366"/>
      <c r="H47" s="367"/>
    </row>
    <row r="48" spans="1:8" s="3" customFormat="1" ht="9.9499999999999993" customHeight="1" x14ac:dyDescent="0.2">
      <c r="A48" s="366">
        <v>22</v>
      </c>
      <c r="B48" s="367" t="s">
        <v>42</v>
      </c>
      <c r="C48" s="357"/>
      <c r="D48" s="366">
        <v>52</v>
      </c>
      <c r="E48" s="367" t="s">
        <v>128</v>
      </c>
      <c r="F48" s="357"/>
      <c r="G48" s="364">
        <v>10</v>
      </c>
      <c r="H48" s="365" t="s">
        <v>8</v>
      </c>
    </row>
    <row r="49" spans="1:9" s="3" customFormat="1" ht="9.9499999999999993" customHeight="1" x14ac:dyDescent="0.2">
      <c r="A49" s="366">
        <v>23</v>
      </c>
      <c r="B49" s="367" t="s">
        <v>43</v>
      </c>
      <c r="C49" s="357"/>
      <c r="D49" s="366">
        <v>53</v>
      </c>
      <c r="E49" s="367" t="s">
        <v>58</v>
      </c>
      <c r="F49" s="357"/>
      <c r="G49" s="366"/>
      <c r="H49" s="367"/>
    </row>
    <row r="50" spans="1:9" s="3" customFormat="1" ht="9.9499999999999993" customHeight="1" x14ac:dyDescent="0.2">
      <c r="A50" s="366">
        <v>24</v>
      </c>
      <c r="B50" s="367" t="s">
        <v>44</v>
      </c>
      <c r="C50" s="357"/>
      <c r="D50" s="366">
        <v>54</v>
      </c>
      <c r="E50" s="367" t="s">
        <v>131</v>
      </c>
      <c r="F50" s="357"/>
      <c r="G50" s="366">
        <v>101</v>
      </c>
      <c r="H50" s="367" t="s">
        <v>76</v>
      </c>
    </row>
    <row r="51" spans="1:9" s="3" customFormat="1" ht="9.9499999999999993" customHeight="1" x14ac:dyDescent="0.2">
      <c r="A51" s="366">
        <v>25</v>
      </c>
      <c r="B51" s="367" t="s">
        <v>170</v>
      </c>
      <c r="C51" s="357"/>
      <c r="D51" s="366">
        <v>55</v>
      </c>
      <c r="E51" s="367" t="s">
        <v>159</v>
      </c>
      <c r="F51" s="357"/>
      <c r="G51" s="366">
        <v>102</v>
      </c>
      <c r="H51" s="367" t="s">
        <v>77</v>
      </c>
    </row>
    <row r="52" spans="1:9" s="3" customFormat="1" ht="9.9499999999999993" customHeight="1" x14ac:dyDescent="0.2">
      <c r="A52" s="366">
        <v>26</v>
      </c>
      <c r="B52" s="367" t="s">
        <v>157</v>
      </c>
      <c r="C52" s="357"/>
      <c r="D52" s="357"/>
      <c r="E52" s="357"/>
      <c r="F52" s="357"/>
      <c r="G52" s="366">
        <v>103</v>
      </c>
      <c r="H52" s="367" t="s">
        <v>78</v>
      </c>
    </row>
    <row r="53" spans="1:9" s="3" customFormat="1" ht="9.9499999999999993" customHeight="1" x14ac:dyDescent="0.2">
      <c r="A53" s="366"/>
      <c r="B53" s="367"/>
      <c r="C53" s="357"/>
      <c r="D53" s="364">
        <v>6</v>
      </c>
      <c r="E53" s="365" t="s">
        <v>10</v>
      </c>
      <c r="F53" s="357"/>
      <c r="G53" s="366">
        <v>104</v>
      </c>
      <c r="H53" s="367" t="s">
        <v>90</v>
      </c>
    </row>
    <row r="54" spans="1:9" s="3" customFormat="1" ht="9.9499999999999993" customHeight="1" x14ac:dyDescent="0.2">
      <c r="A54" s="364">
        <v>3</v>
      </c>
      <c r="B54" s="365" t="s">
        <v>9</v>
      </c>
      <c r="C54" s="357"/>
      <c r="D54" s="366"/>
      <c r="E54" s="367"/>
      <c r="F54" s="357"/>
      <c r="G54" s="366">
        <v>105</v>
      </c>
      <c r="H54" s="367" t="s">
        <v>79</v>
      </c>
    </row>
    <row r="55" spans="1:9" s="3" customFormat="1" ht="9.9499999999999993" customHeight="1" x14ac:dyDescent="0.2">
      <c r="A55" s="366"/>
      <c r="B55" s="367"/>
      <c r="C55" s="357"/>
      <c r="D55" s="366">
        <v>61</v>
      </c>
      <c r="E55" s="367" t="s">
        <v>62</v>
      </c>
      <c r="F55" s="357"/>
      <c r="G55" s="366">
        <v>106</v>
      </c>
      <c r="H55" s="367" t="s">
        <v>80</v>
      </c>
    </row>
    <row r="56" spans="1:9" s="3" customFormat="1" ht="9.9499999999999993" customHeight="1" x14ac:dyDescent="0.2">
      <c r="A56" s="366">
        <v>31</v>
      </c>
      <c r="B56" s="367" t="s">
        <v>45</v>
      </c>
      <c r="C56" s="357"/>
      <c r="D56" s="366">
        <v>62</v>
      </c>
      <c r="E56" s="367" t="s">
        <v>63</v>
      </c>
      <c r="F56" s="357"/>
      <c r="G56" s="366">
        <v>107</v>
      </c>
      <c r="H56" s="367" t="s">
        <v>81</v>
      </c>
    </row>
    <row r="57" spans="1:9" s="3" customFormat="1" ht="9.9499999999999993" customHeight="1" x14ac:dyDescent="0.2">
      <c r="A57" s="366">
        <v>32</v>
      </c>
      <c r="B57" s="367" t="s">
        <v>46</v>
      </c>
      <c r="C57" s="357"/>
      <c r="D57" s="366">
        <v>63</v>
      </c>
      <c r="E57" s="367" t="s">
        <v>64</v>
      </c>
      <c r="F57" s="357"/>
      <c r="G57" s="366">
        <v>108</v>
      </c>
      <c r="H57" s="367" t="s">
        <v>82</v>
      </c>
    </row>
    <row r="58" spans="1:9" s="3" customFormat="1" ht="9.9499999999999993" customHeight="1" x14ac:dyDescent="0.2">
      <c r="A58" s="366">
        <v>33</v>
      </c>
      <c r="B58" s="367" t="s">
        <v>171</v>
      </c>
      <c r="C58" s="357"/>
      <c r="D58" s="366">
        <v>64</v>
      </c>
      <c r="E58" s="367" t="s">
        <v>65</v>
      </c>
      <c r="F58" s="357"/>
      <c r="G58" s="366">
        <v>109</v>
      </c>
      <c r="H58" s="367" t="s">
        <v>141</v>
      </c>
    </row>
    <row r="59" spans="1:9" s="3" customFormat="1" ht="9.9499999999999993" customHeight="1" x14ac:dyDescent="0.2">
      <c r="A59" s="366">
        <v>34</v>
      </c>
      <c r="B59" s="367" t="s">
        <v>47</v>
      </c>
      <c r="C59" s="357"/>
      <c r="D59" s="366">
        <v>65</v>
      </c>
      <c r="E59" s="367" t="s">
        <v>66</v>
      </c>
      <c r="F59" s="357"/>
      <c r="G59" s="366"/>
      <c r="H59" s="367"/>
    </row>
    <row r="60" spans="1:9" s="3" customFormat="1" ht="9.9499999999999993" customHeight="1" x14ac:dyDescent="0.2">
      <c r="A60" s="366">
        <v>35</v>
      </c>
      <c r="B60" s="367" t="s">
        <v>89</v>
      </c>
      <c r="C60" s="357"/>
      <c r="D60" s="366">
        <v>66</v>
      </c>
      <c r="E60" s="367" t="s">
        <v>67</v>
      </c>
      <c r="F60" s="357"/>
      <c r="G60" s="364">
        <v>11</v>
      </c>
      <c r="H60" s="365" t="s">
        <v>102</v>
      </c>
    </row>
    <row r="61" spans="1:9" s="3" customFormat="1" ht="9.9499999999999993" customHeight="1" x14ac:dyDescent="0.2">
      <c r="A61" s="366">
        <v>36</v>
      </c>
      <c r="B61" s="367" t="s">
        <v>48</v>
      </c>
      <c r="C61" s="357"/>
      <c r="D61" s="357"/>
      <c r="E61" s="357"/>
      <c r="F61" s="357"/>
      <c r="G61" s="357"/>
      <c r="H61" s="357"/>
      <c r="I61"/>
    </row>
    <row r="62" spans="1:9" s="3" customFormat="1" ht="9.9499999999999993" customHeight="1" x14ac:dyDescent="0.2">
      <c r="A62" s="36"/>
      <c r="B62" s="36"/>
      <c r="C62" s="357"/>
      <c r="D62" s="364">
        <v>7</v>
      </c>
      <c r="E62" s="365" t="s">
        <v>3</v>
      </c>
      <c r="F62" s="357"/>
      <c r="G62" s="366">
        <v>111</v>
      </c>
      <c r="H62" s="367" t="s">
        <v>83</v>
      </c>
      <c r="I62"/>
    </row>
    <row r="63" spans="1:9" s="3" customFormat="1" ht="9.9499999999999993" customHeight="1" x14ac:dyDescent="0.2">
      <c r="A63" s="36"/>
      <c r="B63" s="36"/>
      <c r="C63" s="357"/>
      <c r="D63" s="36"/>
      <c r="E63" s="36"/>
      <c r="F63" s="357"/>
      <c r="G63" s="366">
        <v>112</v>
      </c>
      <c r="H63" s="367" t="s">
        <v>84</v>
      </c>
      <c r="I63"/>
    </row>
    <row r="64" spans="1:9" s="3" customFormat="1" ht="9.9499999999999993" customHeight="1" x14ac:dyDescent="0.2">
      <c r="A64" s="36"/>
      <c r="B64" s="36"/>
      <c r="C64" s="357"/>
      <c r="D64" s="366">
        <v>71</v>
      </c>
      <c r="E64" s="367" t="s">
        <v>68</v>
      </c>
      <c r="F64" s="357"/>
      <c r="G64" s="366">
        <v>113</v>
      </c>
      <c r="H64" s="367" t="s">
        <v>85</v>
      </c>
      <c r="I64"/>
    </row>
    <row r="65" spans="1:9" s="3" customFormat="1" ht="9.9499999999999993" customHeight="1" x14ac:dyDescent="0.2">
      <c r="A65" s="36"/>
      <c r="B65" s="36"/>
      <c r="C65" s="357"/>
      <c r="D65" s="366">
        <v>72</v>
      </c>
      <c r="E65" s="367" t="s">
        <v>69</v>
      </c>
      <c r="F65" s="357"/>
      <c r="G65" s="357"/>
      <c r="H65" s="357"/>
      <c r="I65"/>
    </row>
    <row r="66" spans="1:9" s="3" customFormat="1" ht="9.9499999999999993" customHeight="1" x14ac:dyDescent="0.2">
      <c r="A66" s="357"/>
      <c r="B66" s="36"/>
      <c r="C66" s="357"/>
      <c r="D66" s="36"/>
      <c r="E66" s="36"/>
      <c r="F66" s="357"/>
      <c r="G66" s="364">
        <v>12</v>
      </c>
      <c r="H66" s="365" t="s">
        <v>160</v>
      </c>
      <c r="I66"/>
    </row>
    <row r="67" spans="1:9" s="3" customFormat="1" ht="9.9499999999999993" customHeight="1" x14ac:dyDescent="0.2">
      <c r="A67" s="368" t="s">
        <v>201</v>
      </c>
      <c r="B67" s="36"/>
      <c r="C67" s="357"/>
      <c r="D67" s="357"/>
      <c r="E67" s="357"/>
      <c r="F67" s="357"/>
      <c r="G67" s="357"/>
      <c r="H67" s="357"/>
      <c r="I67"/>
    </row>
    <row r="68" spans="1:9" s="3" customFormat="1" ht="9.9499999999999993" customHeight="1" x14ac:dyDescent="0.2">
      <c r="A68" s="36"/>
      <c r="B68" s="36"/>
      <c r="C68" s="357"/>
      <c r="D68" s="357"/>
      <c r="E68" s="357"/>
      <c r="F68" s="357"/>
      <c r="G68" s="366">
        <v>121</v>
      </c>
      <c r="H68" s="367" t="s">
        <v>59</v>
      </c>
    </row>
    <row r="69" spans="1:9" s="3" customFormat="1" ht="9.9499999999999993" customHeight="1" x14ac:dyDescent="0.2">
      <c r="A69" s="36"/>
      <c r="B69" s="36"/>
      <c r="C69" s="357"/>
      <c r="D69" s="357"/>
      <c r="E69" s="357"/>
      <c r="F69" s="357"/>
      <c r="G69" s="366">
        <v>122</v>
      </c>
      <c r="H69" s="367" t="s">
        <v>60</v>
      </c>
    </row>
    <row r="70" spans="1:9" s="3" customFormat="1" ht="9.9499999999999993" customHeight="1" x14ac:dyDescent="0.2">
      <c r="A70" s="36"/>
      <c r="B70" s="36"/>
      <c r="C70" s="357"/>
      <c r="D70" s="357"/>
      <c r="E70" s="357"/>
      <c r="F70" s="357"/>
      <c r="G70" s="366">
        <v>123</v>
      </c>
      <c r="H70" s="367" t="s">
        <v>61</v>
      </c>
    </row>
    <row r="71" spans="1:9" s="3" customFormat="1" ht="9.9499999999999993" customHeight="1" x14ac:dyDescent="0.2">
      <c r="A71" s="36"/>
      <c r="B71" s="36"/>
      <c r="C71" s="357"/>
      <c r="D71" s="357"/>
      <c r="E71" s="357"/>
      <c r="F71" s="357"/>
      <c r="G71" s="357"/>
      <c r="H71" s="357"/>
    </row>
    <row r="72" spans="1:9" s="3" customFormat="1" ht="9.9499999999999993" customHeight="1" x14ac:dyDescent="0.2">
      <c r="A72"/>
      <c r="B72"/>
    </row>
    <row r="73" spans="1:9" s="3" customFormat="1" ht="9.9499999999999993" customHeight="1" x14ac:dyDescent="0.2">
      <c r="A73"/>
      <c r="B73"/>
    </row>
    <row r="74" spans="1:9" s="3" customFormat="1" ht="9.9499999999999993" customHeight="1" x14ac:dyDescent="0.2">
      <c r="A74"/>
      <c r="B74"/>
    </row>
    <row r="75" spans="1:9" s="3" customFormat="1" ht="9.9499999999999993" customHeight="1" x14ac:dyDescent="0.2">
      <c r="A75"/>
      <c r="B75"/>
    </row>
    <row r="76" spans="1:9" s="3" customFormat="1" ht="9.9499999999999993" customHeight="1" x14ac:dyDescent="0.2">
      <c r="A76"/>
      <c r="B76"/>
    </row>
    <row r="77" spans="1:9" s="3" customFormat="1" ht="9.9499999999999993" customHeight="1" x14ac:dyDescent="0.2">
      <c r="A77"/>
      <c r="B77"/>
    </row>
    <row r="78" spans="1:9" s="3" customFormat="1" ht="9.9499999999999993" customHeight="1" x14ac:dyDescent="0.2">
      <c r="A78"/>
      <c r="B78"/>
    </row>
    <row r="79" spans="1:9" s="3" customFormat="1" ht="9.9499999999999993" customHeight="1" x14ac:dyDescent="0.2">
      <c r="A79"/>
      <c r="B79"/>
    </row>
    <row r="80" spans="1:9" s="3" customFormat="1" ht="9.9499999999999993" customHeight="1" x14ac:dyDescent="0.2">
      <c r="A80"/>
      <c r="B80"/>
    </row>
    <row r="81" spans="1:2" s="3" customFormat="1" ht="9.9499999999999993" customHeight="1" x14ac:dyDescent="0.2">
      <c r="A81"/>
      <c r="B81"/>
    </row>
    <row r="82" spans="1:2" s="3" customFormat="1" ht="9.9499999999999993" customHeight="1" x14ac:dyDescent="0.2">
      <c r="A82"/>
      <c r="B82"/>
    </row>
    <row r="83" spans="1:2" s="3" customFormat="1" ht="9.9499999999999993" customHeight="1" x14ac:dyDescent="0.2">
      <c r="A83"/>
      <c r="B83"/>
    </row>
    <row r="84" spans="1:2" s="3" customFormat="1" ht="9.9499999999999993" customHeight="1" x14ac:dyDescent="0.2">
      <c r="A84"/>
      <c r="B84"/>
    </row>
    <row r="85" spans="1:2" s="3" customFormat="1" ht="9.9499999999999993" customHeight="1" x14ac:dyDescent="0.2">
      <c r="A85"/>
      <c r="B85"/>
    </row>
    <row r="86" spans="1:2" s="3" customFormat="1" ht="9.9499999999999993" customHeight="1" x14ac:dyDescent="0.2">
      <c r="A86"/>
      <c r="B86"/>
    </row>
    <row r="87" spans="1:2" s="3" customFormat="1" ht="9.9499999999999993" customHeight="1" x14ac:dyDescent="0.2">
      <c r="A87"/>
      <c r="B87"/>
    </row>
    <row r="88" spans="1:2" s="3" customFormat="1" ht="9.9499999999999993" customHeight="1" x14ac:dyDescent="0.2">
      <c r="A88"/>
      <c r="B88"/>
    </row>
    <row r="89" spans="1:2" s="3" customFormat="1" ht="9.9499999999999993" customHeight="1" x14ac:dyDescent="0.2">
      <c r="A89"/>
      <c r="B89"/>
    </row>
    <row r="90" spans="1:2" s="3" customFormat="1" ht="9.9499999999999993" customHeight="1" x14ac:dyDescent="0.2">
      <c r="A90"/>
      <c r="B90"/>
    </row>
    <row r="91" spans="1:2" s="3" customFormat="1" ht="9.9499999999999993" customHeight="1" x14ac:dyDescent="0.2">
      <c r="A91"/>
      <c r="B91"/>
    </row>
    <row r="92" spans="1:2" s="3" customFormat="1" ht="9.9499999999999993" customHeight="1" x14ac:dyDescent="0.2">
      <c r="A92"/>
      <c r="B92"/>
    </row>
    <row r="93" spans="1:2" s="3" customFormat="1" ht="9.9499999999999993" customHeight="1" x14ac:dyDescent="0.2">
      <c r="A93"/>
      <c r="B93"/>
    </row>
    <row r="94" spans="1:2" s="3" customFormat="1" ht="9.9499999999999993" customHeight="1" x14ac:dyDescent="0.2">
      <c r="A94"/>
      <c r="B94"/>
    </row>
    <row r="95" spans="1:2" s="3" customFormat="1" ht="9.9499999999999993" customHeight="1" x14ac:dyDescent="0.2">
      <c r="A95"/>
      <c r="B95"/>
    </row>
    <row r="96" spans="1:2" s="3" customFormat="1" ht="9.9499999999999993" customHeight="1" x14ac:dyDescent="0.2">
      <c r="A96"/>
      <c r="B96"/>
    </row>
    <row r="97" spans="1:8" s="3" customFormat="1" ht="9.9499999999999993" customHeight="1" x14ac:dyDescent="0.2">
      <c r="A97"/>
      <c r="B97"/>
    </row>
    <row r="98" spans="1:8" s="3" customFormat="1" ht="9.9499999999999993" customHeight="1" x14ac:dyDescent="0.2">
      <c r="A98"/>
      <c r="B98"/>
    </row>
    <row r="99" spans="1:8" s="3" customFormat="1" ht="9.9499999999999993" customHeight="1" x14ac:dyDescent="0.2">
      <c r="A99"/>
      <c r="B99"/>
    </row>
    <row r="100" spans="1:8" s="3" customFormat="1" ht="9.9499999999999993" customHeight="1" x14ac:dyDescent="0.2">
      <c r="A100"/>
      <c r="B100"/>
    </row>
    <row r="101" spans="1:8" s="3" customFormat="1" ht="9.9499999999999993" customHeight="1" x14ac:dyDescent="0.2">
      <c r="A101"/>
      <c r="B101"/>
    </row>
    <row r="102" spans="1:8" s="3" customFormat="1" ht="9.9499999999999993" customHeight="1" x14ac:dyDescent="0.2">
      <c r="A102"/>
      <c r="B102"/>
      <c r="C102"/>
    </row>
    <row r="103" spans="1:8" x14ac:dyDescent="0.2">
      <c r="D103" s="3"/>
      <c r="E103" s="3"/>
      <c r="F103" s="3"/>
      <c r="G103" s="3"/>
      <c r="H103" s="3"/>
    </row>
    <row r="104" spans="1:8" x14ac:dyDescent="0.2">
      <c r="D104" s="3"/>
      <c r="E104" s="3"/>
      <c r="F104" s="3"/>
      <c r="G104" s="3"/>
      <c r="H104" s="3"/>
    </row>
    <row r="105" spans="1:8" x14ac:dyDescent="0.2">
      <c r="D105" s="3"/>
      <c r="E105" s="3"/>
      <c r="G105" s="3"/>
      <c r="H105" s="3"/>
    </row>
    <row r="106" spans="1:8" x14ac:dyDescent="0.2">
      <c r="D106" s="3"/>
      <c r="E106" s="3"/>
      <c r="G106" s="3"/>
      <c r="H106" s="3"/>
    </row>
    <row r="107" spans="1:8" x14ac:dyDescent="0.2">
      <c r="G107" s="3"/>
      <c r="H107" s="3"/>
    </row>
    <row r="108" spans="1:8" x14ac:dyDescent="0.2">
      <c r="G108" s="3"/>
      <c r="H108" s="3"/>
    </row>
    <row r="109" spans="1:8" x14ac:dyDescent="0.2">
      <c r="G109" s="3"/>
      <c r="H109" s="3"/>
    </row>
    <row r="110" spans="1:8" x14ac:dyDescent="0.2">
      <c r="G110" s="3"/>
      <c r="H110" s="3"/>
    </row>
    <row r="111" spans="1:8" x14ac:dyDescent="0.2">
      <c r="G111" s="3"/>
      <c r="H111" s="3"/>
    </row>
    <row r="112" spans="1:8" x14ac:dyDescent="0.2">
      <c r="G112" s="3"/>
      <c r="H112" s="3"/>
    </row>
  </sheetData>
  <phoneticPr fontId="16" type="noConversion"/>
  <printOptions horizontalCentered="1"/>
  <pageMargins left="0.59055118110236227" right="0.59055118110236227" top="0.59055118110236227" bottom="0.59055118110236227" header="0.27559055118110237" footer="0.31496062992125984"/>
  <pageSetup paperSize="9" firstPageNumber="5" orientation="portrait" useFirstPageNumber="1" r:id="rId1"/>
  <headerFooter>
    <oddFooter>&amp;CSeite &amp;P</oddFooter>
  </headerFooter>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7" tint="0.39997558519241921"/>
  </sheetPr>
  <dimension ref="A1:Q95"/>
  <sheetViews>
    <sheetView tabSelected="1" zoomScale="91" zoomScaleNormal="91" workbookViewId="0">
      <pane xSplit="2" ySplit="8" topLeftCell="C9" activePane="bottomRight" state="frozen"/>
      <selection activeCell="E65" sqref="E65"/>
      <selection pane="topRight" activeCell="E65" sqref="E65"/>
      <selection pane="bottomLeft" activeCell="E65" sqref="E65"/>
      <selection pane="bottomRight" activeCell="E65" sqref="E65"/>
    </sheetView>
  </sheetViews>
  <sheetFormatPr baseColWidth="10" defaultColWidth="11.5703125" defaultRowHeight="12.75" x14ac:dyDescent="0.2"/>
  <cols>
    <col min="1" max="1" width="5.28515625" style="27" customWidth="1"/>
    <col min="2" max="2" width="22.85546875" style="27" bestFit="1" customWidth="1"/>
    <col min="3" max="3" width="8.5703125" style="27" customWidth="1"/>
    <col min="4" max="4" width="10.85546875" style="27" customWidth="1"/>
    <col min="5" max="5" width="13.7109375" style="27" customWidth="1"/>
    <col min="6" max="6" width="11.140625" style="27" customWidth="1"/>
    <col min="7" max="7" width="12.140625" style="27" customWidth="1"/>
    <col min="8" max="8" width="12.85546875" style="27" customWidth="1"/>
    <col min="9" max="9" width="10.28515625" style="27" customWidth="1"/>
    <col min="10" max="11" width="11.7109375" style="27" customWidth="1"/>
    <col min="12" max="12" width="14.42578125" style="27" customWidth="1"/>
    <col min="13" max="13" width="15.28515625" style="27" customWidth="1"/>
    <col min="14" max="14" width="11" style="27" customWidth="1"/>
    <col min="15" max="15" width="9.5703125" style="27" customWidth="1"/>
    <col min="16" max="16" width="5.7109375" style="27" customWidth="1"/>
    <col min="17" max="16384" width="11.5703125" style="27"/>
  </cols>
  <sheetData>
    <row r="1" spans="1:17" ht="12" customHeight="1" x14ac:dyDescent="0.2">
      <c r="A1" s="881">
        <v>45657</v>
      </c>
      <c r="B1" s="267"/>
      <c r="C1" s="267"/>
      <c r="D1" s="267"/>
      <c r="E1" s="267"/>
      <c r="F1" s="267"/>
      <c r="G1" s="267"/>
      <c r="H1" s="267"/>
      <c r="I1" s="267"/>
      <c r="J1" s="267"/>
      <c r="K1" s="267"/>
      <c r="L1" s="267"/>
      <c r="M1" s="267"/>
      <c r="N1" s="267"/>
      <c r="O1" s="267"/>
      <c r="P1" s="820" t="s">
        <v>429</v>
      </c>
    </row>
    <row r="2" spans="1:17" ht="15.75" x14ac:dyDescent="0.25">
      <c r="A2" s="266" t="s">
        <v>562</v>
      </c>
      <c r="B2" s="273"/>
      <c r="C2" s="267"/>
      <c r="D2" s="267"/>
      <c r="E2" s="267"/>
      <c r="F2" s="267"/>
      <c r="G2" s="267"/>
      <c r="H2" s="267"/>
      <c r="I2" s="267"/>
      <c r="J2" s="267"/>
      <c r="K2" s="267"/>
      <c r="L2" s="267"/>
      <c r="M2" s="267"/>
      <c r="N2" s="267"/>
      <c r="O2" s="267"/>
      <c r="P2" s="267"/>
    </row>
    <row r="3" spans="1:17" x14ac:dyDescent="0.2">
      <c r="A3" s="267" t="s">
        <v>228</v>
      </c>
      <c r="B3" s="273"/>
      <c r="C3" s="615"/>
      <c r="D3" s="267"/>
      <c r="E3" s="267"/>
      <c r="F3" s="267"/>
      <c r="G3" s="267"/>
      <c r="H3" s="267"/>
      <c r="I3" s="267"/>
      <c r="J3" s="267"/>
      <c r="K3" s="267"/>
      <c r="L3" s="267"/>
      <c r="M3" s="267"/>
      <c r="N3" s="267"/>
      <c r="O3" s="267"/>
      <c r="P3" s="267"/>
    </row>
    <row r="4" spans="1:17" ht="12" customHeight="1" x14ac:dyDescent="0.25">
      <c r="A4" s="266"/>
      <c r="B4" s="273"/>
      <c r="C4" s="267"/>
      <c r="D4" s="267"/>
      <c r="E4" s="267"/>
      <c r="F4" s="267"/>
      <c r="G4" s="267"/>
      <c r="H4" s="267"/>
      <c r="I4" s="267"/>
      <c r="J4" s="267"/>
      <c r="K4" s="267"/>
      <c r="L4" s="267"/>
      <c r="M4" s="267"/>
      <c r="N4" s="267"/>
      <c r="O4" s="267"/>
      <c r="P4" s="267"/>
    </row>
    <row r="5" spans="1:17" ht="15.6" customHeight="1" x14ac:dyDescent="0.2">
      <c r="A5" s="291" t="s">
        <v>185</v>
      </c>
      <c r="B5" s="292" t="s">
        <v>25</v>
      </c>
      <c r="C5" s="293" t="s">
        <v>234</v>
      </c>
      <c r="D5" s="294"/>
      <c r="E5" s="294"/>
      <c r="F5" s="294"/>
      <c r="G5" s="294"/>
      <c r="H5" s="294"/>
      <c r="I5" s="294"/>
      <c r="J5" s="294"/>
      <c r="K5" s="294"/>
      <c r="L5" s="294"/>
      <c r="M5" s="294"/>
      <c r="N5" s="294"/>
      <c r="O5" s="295"/>
      <c r="P5" s="296" t="s">
        <v>185</v>
      </c>
    </row>
    <row r="6" spans="1:17" ht="150.75" customHeight="1" x14ac:dyDescent="0.2">
      <c r="A6" s="297" t="s">
        <v>186</v>
      </c>
      <c r="B6" s="270" t="s">
        <v>165</v>
      </c>
      <c r="C6" s="991" t="s">
        <v>422</v>
      </c>
      <c r="D6" s="991" t="s">
        <v>423</v>
      </c>
      <c r="E6" s="991" t="s">
        <v>424</v>
      </c>
      <c r="F6" s="991" t="s">
        <v>425</v>
      </c>
      <c r="G6" s="991" t="s">
        <v>172</v>
      </c>
      <c r="H6" s="991" t="s">
        <v>173</v>
      </c>
      <c r="I6" s="991" t="s">
        <v>174</v>
      </c>
      <c r="J6" s="991" t="s">
        <v>175</v>
      </c>
      <c r="K6" s="991" t="s">
        <v>485</v>
      </c>
      <c r="L6" s="991" t="s">
        <v>487</v>
      </c>
      <c r="M6" s="991" t="s">
        <v>486</v>
      </c>
      <c r="N6" s="991" t="s">
        <v>426</v>
      </c>
      <c r="O6" s="991" t="s">
        <v>484</v>
      </c>
      <c r="P6" s="298" t="s">
        <v>186</v>
      </c>
    </row>
    <row r="7" spans="1:17" x14ac:dyDescent="0.2">
      <c r="A7" s="299"/>
      <c r="B7" s="300"/>
      <c r="C7" s="289">
        <v>0</v>
      </c>
      <c r="D7" s="289">
        <v>1</v>
      </c>
      <c r="E7" s="289">
        <v>2</v>
      </c>
      <c r="F7" s="289">
        <v>3</v>
      </c>
      <c r="G7" s="289">
        <v>4</v>
      </c>
      <c r="H7" s="289">
        <v>5</v>
      </c>
      <c r="I7" s="289">
        <v>6</v>
      </c>
      <c r="J7" s="289">
        <v>7</v>
      </c>
      <c r="K7" s="289">
        <v>8</v>
      </c>
      <c r="L7" s="289">
        <v>9</v>
      </c>
      <c r="M7" s="289">
        <v>10</v>
      </c>
      <c r="N7" s="289">
        <v>11</v>
      </c>
      <c r="O7" s="289"/>
      <c r="P7" s="301"/>
    </row>
    <row r="8" spans="1:17" ht="24.6" customHeight="1" x14ac:dyDescent="0.2">
      <c r="A8" s="302"/>
      <c r="B8" s="272"/>
      <c r="C8" s="303" t="s">
        <v>231</v>
      </c>
      <c r="D8" s="303" t="s">
        <v>207</v>
      </c>
      <c r="E8" s="303" t="s">
        <v>207</v>
      </c>
      <c r="F8" s="303" t="s">
        <v>207</v>
      </c>
      <c r="G8" s="303" t="s">
        <v>207</v>
      </c>
      <c r="H8" s="303" t="s">
        <v>207</v>
      </c>
      <c r="I8" s="303" t="s">
        <v>207</v>
      </c>
      <c r="J8" s="303" t="s">
        <v>207</v>
      </c>
      <c r="K8" s="303" t="s">
        <v>207</v>
      </c>
      <c r="L8" s="303" t="s">
        <v>207</v>
      </c>
      <c r="M8" s="303" t="s">
        <v>207</v>
      </c>
      <c r="N8" s="303" t="s">
        <v>207</v>
      </c>
      <c r="O8" s="303" t="s">
        <v>207</v>
      </c>
      <c r="P8" s="304"/>
    </row>
    <row r="9" spans="1:17" ht="5.0999999999999996" customHeight="1" x14ac:dyDescent="0.2">
      <c r="A9" s="273"/>
      <c r="B9" s="273"/>
      <c r="C9" s="273"/>
      <c r="D9" s="273"/>
      <c r="E9" s="273"/>
      <c r="F9" s="273"/>
      <c r="G9" s="273"/>
      <c r="H9" s="273"/>
      <c r="I9" s="273"/>
      <c r="J9" s="273"/>
      <c r="K9" s="273"/>
      <c r="L9" s="273"/>
      <c r="M9" s="273"/>
      <c r="N9" s="273"/>
      <c r="O9" s="273"/>
      <c r="P9" s="608"/>
    </row>
    <row r="10" spans="1:17" ht="12" customHeight="1" x14ac:dyDescent="0.2">
      <c r="A10" s="67">
        <v>10</v>
      </c>
      <c r="B10" s="43" t="s">
        <v>35</v>
      </c>
      <c r="C10" s="277">
        <v>0</v>
      </c>
      <c r="D10" s="277">
        <v>41</v>
      </c>
      <c r="E10" s="277">
        <v>107</v>
      </c>
      <c r="F10" s="277">
        <v>65</v>
      </c>
      <c r="G10" s="277">
        <v>11</v>
      </c>
      <c r="H10" s="277">
        <v>36</v>
      </c>
      <c r="I10" s="277">
        <v>18</v>
      </c>
      <c r="J10" s="277">
        <v>28</v>
      </c>
      <c r="K10" s="277">
        <v>15</v>
      </c>
      <c r="L10" s="277">
        <v>6</v>
      </c>
      <c r="M10" s="277">
        <v>8</v>
      </c>
      <c r="N10" s="277">
        <v>18</v>
      </c>
      <c r="O10" s="687">
        <v>353</v>
      </c>
      <c r="P10" s="496">
        <v>10</v>
      </c>
      <c r="Q10" s="617"/>
    </row>
    <row r="11" spans="1:17" ht="12" customHeight="1" x14ac:dyDescent="0.2">
      <c r="A11" s="67">
        <v>11</v>
      </c>
      <c r="B11" s="43" t="s">
        <v>36</v>
      </c>
      <c r="C11" s="277">
        <v>36</v>
      </c>
      <c r="D11" s="277">
        <v>317</v>
      </c>
      <c r="E11" s="277">
        <v>206</v>
      </c>
      <c r="F11" s="277">
        <v>85</v>
      </c>
      <c r="G11" s="277">
        <v>69</v>
      </c>
      <c r="H11" s="277">
        <v>42</v>
      </c>
      <c r="I11" s="277">
        <v>21</v>
      </c>
      <c r="J11" s="277">
        <v>32</v>
      </c>
      <c r="K11" s="277">
        <v>21</v>
      </c>
      <c r="L11" s="277">
        <v>10</v>
      </c>
      <c r="M11" s="277">
        <v>17</v>
      </c>
      <c r="N11" s="277">
        <v>52</v>
      </c>
      <c r="O11" s="687">
        <v>872</v>
      </c>
      <c r="P11" s="496">
        <v>11</v>
      </c>
    </row>
    <row r="12" spans="1:17" ht="12" customHeight="1" x14ac:dyDescent="0.2">
      <c r="A12" s="67">
        <v>12</v>
      </c>
      <c r="B12" s="43" t="s">
        <v>88</v>
      </c>
      <c r="C12" s="277">
        <v>148</v>
      </c>
      <c r="D12" s="277">
        <v>337</v>
      </c>
      <c r="E12" s="277">
        <v>443</v>
      </c>
      <c r="F12" s="277">
        <v>235</v>
      </c>
      <c r="G12" s="277">
        <v>72</v>
      </c>
      <c r="H12" s="277">
        <v>111</v>
      </c>
      <c r="I12" s="277">
        <v>52</v>
      </c>
      <c r="J12" s="277">
        <v>107</v>
      </c>
      <c r="K12" s="277">
        <v>51</v>
      </c>
      <c r="L12" s="277">
        <v>18</v>
      </c>
      <c r="M12" s="277">
        <v>46</v>
      </c>
      <c r="N12" s="277">
        <v>66</v>
      </c>
      <c r="O12" s="687">
        <v>1538</v>
      </c>
      <c r="P12" s="496">
        <v>12</v>
      </c>
    </row>
    <row r="13" spans="1:17" ht="12" customHeight="1" x14ac:dyDescent="0.2">
      <c r="A13" s="67">
        <v>13</v>
      </c>
      <c r="B13" s="43" t="s">
        <v>37</v>
      </c>
      <c r="C13" s="277">
        <v>0</v>
      </c>
      <c r="D13" s="277">
        <v>53</v>
      </c>
      <c r="E13" s="277">
        <v>66</v>
      </c>
      <c r="F13" s="277">
        <v>28</v>
      </c>
      <c r="G13" s="277">
        <v>19</v>
      </c>
      <c r="H13" s="277">
        <v>14</v>
      </c>
      <c r="I13" s="277">
        <v>10</v>
      </c>
      <c r="J13" s="277">
        <v>17</v>
      </c>
      <c r="K13" s="277">
        <v>10</v>
      </c>
      <c r="L13" s="277">
        <v>5</v>
      </c>
      <c r="M13" s="277">
        <v>5</v>
      </c>
      <c r="N13" s="277">
        <v>14</v>
      </c>
      <c r="O13" s="687">
        <v>241</v>
      </c>
      <c r="P13" s="496">
        <v>13</v>
      </c>
    </row>
    <row r="14" spans="1:17" ht="12" customHeight="1" x14ac:dyDescent="0.2">
      <c r="A14" s="67">
        <v>14</v>
      </c>
      <c r="B14" s="43" t="s">
        <v>38</v>
      </c>
      <c r="C14" s="277">
        <v>29</v>
      </c>
      <c r="D14" s="277">
        <v>471</v>
      </c>
      <c r="E14" s="277">
        <v>614</v>
      </c>
      <c r="F14" s="277">
        <v>223</v>
      </c>
      <c r="G14" s="277">
        <v>120</v>
      </c>
      <c r="H14" s="277">
        <v>111</v>
      </c>
      <c r="I14" s="277">
        <v>43</v>
      </c>
      <c r="J14" s="277">
        <v>82</v>
      </c>
      <c r="K14" s="277">
        <v>38</v>
      </c>
      <c r="L14" s="277">
        <v>23</v>
      </c>
      <c r="M14" s="277">
        <v>44</v>
      </c>
      <c r="N14" s="277">
        <v>90</v>
      </c>
      <c r="O14" s="687">
        <v>1859</v>
      </c>
      <c r="P14" s="496">
        <v>14</v>
      </c>
    </row>
    <row r="15" spans="1:17" ht="12" customHeight="1" x14ac:dyDescent="0.2">
      <c r="A15" s="67">
        <v>15</v>
      </c>
      <c r="B15" s="43" t="s">
        <v>39</v>
      </c>
      <c r="C15" s="277">
        <v>0</v>
      </c>
      <c r="D15" s="277">
        <v>23</v>
      </c>
      <c r="E15" s="277">
        <v>87</v>
      </c>
      <c r="F15" s="277">
        <v>97</v>
      </c>
      <c r="G15" s="277">
        <v>8</v>
      </c>
      <c r="H15" s="277">
        <v>55</v>
      </c>
      <c r="I15" s="277">
        <v>70</v>
      </c>
      <c r="J15" s="277">
        <v>42</v>
      </c>
      <c r="K15" s="277">
        <v>61</v>
      </c>
      <c r="L15" s="277">
        <v>38</v>
      </c>
      <c r="M15" s="277">
        <v>29</v>
      </c>
      <c r="N15" s="277">
        <v>57</v>
      </c>
      <c r="O15" s="687">
        <v>567</v>
      </c>
      <c r="P15" s="496">
        <v>15</v>
      </c>
    </row>
    <row r="16" spans="1:17" ht="12" customHeight="1" x14ac:dyDescent="0.2">
      <c r="A16" s="67">
        <v>16</v>
      </c>
      <c r="B16" s="43" t="s">
        <v>96</v>
      </c>
      <c r="C16" s="277">
        <v>0</v>
      </c>
      <c r="D16" s="277">
        <v>120</v>
      </c>
      <c r="E16" s="277">
        <v>321</v>
      </c>
      <c r="F16" s="277">
        <v>249</v>
      </c>
      <c r="G16" s="277">
        <v>45</v>
      </c>
      <c r="H16" s="277">
        <v>125</v>
      </c>
      <c r="I16" s="277">
        <v>175</v>
      </c>
      <c r="J16" s="277">
        <v>148</v>
      </c>
      <c r="K16" s="277">
        <v>101</v>
      </c>
      <c r="L16" s="277">
        <v>73</v>
      </c>
      <c r="M16" s="277">
        <v>39</v>
      </c>
      <c r="N16" s="277">
        <v>122</v>
      </c>
      <c r="O16" s="687">
        <v>1518</v>
      </c>
      <c r="P16" s="496">
        <v>16</v>
      </c>
    </row>
    <row r="17" spans="1:16" ht="12" customHeight="1" x14ac:dyDescent="0.2">
      <c r="A17" s="67">
        <v>17</v>
      </c>
      <c r="B17" s="43" t="s">
        <v>40</v>
      </c>
      <c r="C17" s="277">
        <v>191</v>
      </c>
      <c r="D17" s="277">
        <v>241</v>
      </c>
      <c r="E17" s="277">
        <v>401</v>
      </c>
      <c r="F17" s="277">
        <v>309</v>
      </c>
      <c r="G17" s="277">
        <v>81</v>
      </c>
      <c r="H17" s="277">
        <v>133</v>
      </c>
      <c r="I17" s="277">
        <v>150</v>
      </c>
      <c r="J17" s="277">
        <v>102</v>
      </c>
      <c r="K17" s="277">
        <v>144</v>
      </c>
      <c r="L17" s="277">
        <v>87</v>
      </c>
      <c r="M17" s="277">
        <v>98</v>
      </c>
      <c r="N17" s="277">
        <v>132</v>
      </c>
      <c r="O17" s="687">
        <v>1878</v>
      </c>
      <c r="P17" s="496">
        <v>17</v>
      </c>
    </row>
    <row r="18" spans="1:16" ht="12" customHeight="1" x14ac:dyDescent="0.2">
      <c r="A18" s="67">
        <v>21</v>
      </c>
      <c r="B18" s="43" t="s">
        <v>41</v>
      </c>
      <c r="C18" s="277">
        <v>0</v>
      </c>
      <c r="D18" s="277">
        <v>190</v>
      </c>
      <c r="E18" s="277">
        <v>298</v>
      </c>
      <c r="F18" s="277">
        <v>129</v>
      </c>
      <c r="G18" s="277">
        <v>39</v>
      </c>
      <c r="H18" s="277">
        <v>67</v>
      </c>
      <c r="I18" s="277">
        <v>62</v>
      </c>
      <c r="J18" s="277">
        <v>76</v>
      </c>
      <c r="K18" s="277">
        <v>60</v>
      </c>
      <c r="L18" s="277">
        <v>35</v>
      </c>
      <c r="M18" s="277">
        <v>32</v>
      </c>
      <c r="N18" s="277">
        <v>70</v>
      </c>
      <c r="O18" s="687">
        <v>1058</v>
      </c>
      <c r="P18" s="496">
        <v>21</v>
      </c>
    </row>
    <row r="19" spans="1:16" ht="12" customHeight="1" x14ac:dyDescent="0.2">
      <c r="A19" s="67">
        <v>22</v>
      </c>
      <c r="B19" s="43" t="s">
        <v>42</v>
      </c>
      <c r="C19" s="277">
        <v>15</v>
      </c>
      <c r="D19" s="277">
        <v>105</v>
      </c>
      <c r="E19" s="277">
        <v>208</v>
      </c>
      <c r="F19" s="277">
        <v>137</v>
      </c>
      <c r="G19" s="277">
        <v>38</v>
      </c>
      <c r="H19" s="277">
        <v>56</v>
      </c>
      <c r="I19" s="277">
        <v>52</v>
      </c>
      <c r="J19" s="277">
        <v>65</v>
      </c>
      <c r="K19" s="277">
        <v>52</v>
      </c>
      <c r="L19" s="277">
        <v>31</v>
      </c>
      <c r="M19" s="277">
        <v>46</v>
      </c>
      <c r="N19" s="277">
        <v>56</v>
      </c>
      <c r="O19" s="687">
        <v>846</v>
      </c>
      <c r="P19" s="496">
        <v>22</v>
      </c>
    </row>
    <row r="20" spans="1:16" ht="12" customHeight="1" x14ac:dyDescent="0.2">
      <c r="A20" s="67">
        <v>23</v>
      </c>
      <c r="B20" s="43" t="s">
        <v>43</v>
      </c>
      <c r="C20" s="277">
        <v>477</v>
      </c>
      <c r="D20" s="277">
        <v>96</v>
      </c>
      <c r="E20" s="277">
        <v>234</v>
      </c>
      <c r="F20" s="277">
        <v>351</v>
      </c>
      <c r="G20" s="277">
        <v>40</v>
      </c>
      <c r="H20" s="277">
        <v>89</v>
      </c>
      <c r="I20" s="277">
        <v>192</v>
      </c>
      <c r="J20" s="277">
        <v>155</v>
      </c>
      <c r="K20" s="277">
        <v>181</v>
      </c>
      <c r="L20" s="277">
        <v>77</v>
      </c>
      <c r="M20" s="277">
        <v>84</v>
      </c>
      <c r="N20" s="277">
        <v>148</v>
      </c>
      <c r="O20" s="687">
        <v>1647</v>
      </c>
      <c r="P20" s="496">
        <v>23</v>
      </c>
    </row>
    <row r="21" spans="1:16" ht="12" customHeight="1" x14ac:dyDescent="0.2">
      <c r="A21" s="67">
        <v>24</v>
      </c>
      <c r="B21" s="43" t="s">
        <v>44</v>
      </c>
      <c r="C21" s="277">
        <v>71</v>
      </c>
      <c r="D21" s="277">
        <v>274</v>
      </c>
      <c r="E21" s="277">
        <v>555</v>
      </c>
      <c r="F21" s="277">
        <v>509</v>
      </c>
      <c r="G21" s="277">
        <v>136</v>
      </c>
      <c r="H21" s="277">
        <v>245</v>
      </c>
      <c r="I21" s="277">
        <v>284</v>
      </c>
      <c r="J21" s="277">
        <v>306</v>
      </c>
      <c r="K21" s="277">
        <v>310</v>
      </c>
      <c r="L21" s="277">
        <v>147</v>
      </c>
      <c r="M21" s="277">
        <v>180</v>
      </c>
      <c r="N21" s="277">
        <v>283</v>
      </c>
      <c r="O21" s="687">
        <v>3229</v>
      </c>
      <c r="P21" s="496">
        <v>24</v>
      </c>
    </row>
    <row r="22" spans="1:16" ht="12" customHeight="1" x14ac:dyDescent="0.2">
      <c r="A22" s="67">
        <v>25</v>
      </c>
      <c r="B22" s="43" t="s">
        <v>170</v>
      </c>
      <c r="C22" s="277">
        <v>19</v>
      </c>
      <c r="D22" s="277">
        <v>88</v>
      </c>
      <c r="E22" s="277">
        <v>253</v>
      </c>
      <c r="F22" s="277">
        <v>189</v>
      </c>
      <c r="G22" s="277">
        <v>20</v>
      </c>
      <c r="H22" s="277">
        <v>61</v>
      </c>
      <c r="I22" s="277">
        <v>58</v>
      </c>
      <c r="J22" s="277">
        <v>70</v>
      </c>
      <c r="K22" s="277">
        <v>67</v>
      </c>
      <c r="L22" s="277">
        <v>39</v>
      </c>
      <c r="M22" s="277">
        <v>71</v>
      </c>
      <c r="N22" s="277">
        <v>85</v>
      </c>
      <c r="O22" s="687">
        <v>1001</v>
      </c>
      <c r="P22" s="496">
        <v>25</v>
      </c>
    </row>
    <row r="23" spans="1:16" ht="12" customHeight="1" x14ac:dyDescent="0.2">
      <c r="A23" s="67">
        <v>26</v>
      </c>
      <c r="B23" s="43" t="s">
        <v>297</v>
      </c>
      <c r="C23" s="278">
        <v>110</v>
      </c>
      <c r="D23" s="278">
        <v>53</v>
      </c>
      <c r="E23" s="278">
        <v>198</v>
      </c>
      <c r="F23" s="278">
        <v>291</v>
      </c>
      <c r="G23" s="278">
        <v>15</v>
      </c>
      <c r="H23" s="278">
        <v>61</v>
      </c>
      <c r="I23" s="278">
        <v>139</v>
      </c>
      <c r="J23" s="278">
        <v>98</v>
      </c>
      <c r="K23" s="278">
        <v>126</v>
      </c>
      <c r="L23" s="278">
        <v>65</v>
      </c>
      <c r="M23" s="278">
        <v>73</v>
      </c>
      <c r="N23" s="278">
        <v>132</v>
      </c>
      <c r="O23" s="687">
        <v>1251</v>
      </c>
      <c r="P23" s="496">
        <v>26</v>
      </c>
    </row>
    <row r="24" spans="1:16" ht="12" customHeight="1" x14ac:dyDescent="0.2">
      <c r="A24" s="67">
        <v>31</v>
      </c>
      <c r="B24" s="43" t="s">
        <v>45</v>
      </c>
      <c r="C24" s="277">
        <v>62</v>
      </c>
      <c r="D24" s="277">
        <v>259</v>
      </c>
      <c r="E24" s="277">
        <v>464</v>
      </c>
      <c r="F24" s="277">
        <v>286</v>
      </c>
      <c r="G24" s="277">
        <v>93</v>
      </c>
      <c r="H24" s="277">
        <v>153</v>
      </c>
      <c r="I24" s="277">
        <v>186</v>
      </c>
      <c r="J24" s="277">
        <v>160</v>
      </c>
      <c r="K24" s="277">
        <v>184</v>
      </c>
      <c r="L24" s="277">
        <v>67</v>
      </c>
      <c r="M24" s="277">
        <v>74</v>
      </c>
      <c r="N24" s="277">
        <v>163</v>
      </c>
      <c r="O24" s="687">
        <v>2089</v>
      </c>
      <c r="P24" s="496">
        <v>31</v>
      </c>
    </row>
    <row r="25" spans="1:16" ht="12" customHeight="1" x14ac:dyDescent="0.2">
      <c r="A25" s="67">
        <v>32</v>
      </c>
      <c r="B25" s="43" t="s">
        <v>46</v>
      </c>
      <c r="C25" s="277">
        <v>333</v>
      </c>
      <c r="D25" s="277">
        <v>391</v>
      </c>
      <c r="E25" s="277">
        <v>592</v>
      </c>
      <c r="F25" s="277">
        <v>499</v>
      </c>
      <c r="G25" s="277">
        <v>159</v>
      </c>
      <c r="H25" s="277">
        <v>197</v>
      </c>
      <c r="I25" s="277">
        <v>225</v>
      </c>
      <c r="J25" s="277">
        <v>249</v>
      </c>
      <c r="K25" s="277">
        <v>229</v>
      </c>
      <c r="L25" s="277">
        <v>118</v>
      </c>
      <c r="M25" s="277">
        <v>147</v>
      </c>
      <c r="N25" s="277">
        <v>261</v>
      </c>
      <c r="O25" s="687">
        <v>3067</v>
      </c>
      <c r="P25" s="496">
        <v>32</v>
      </c>
    </row>
    <row r="26" spans="1:16" ht="12" customHeight="1" x14ac:dyDescent="0.2">
      <c r="A26" s="67">
        <v>33</v>
      </c>
      <c r="B26" s="626" t="s">
        <v>171</v>
      </c>
      <c r="C26" s="277">
        <v>0</v>
      </c>
      <c r="D26" s="277">
        <v>9</v>
      </c>
      <c r="E26" s="277">
        <v>11</v>
      </c>
      <c r="F26" s="277">
        <v>4</v>
      </c>
      <c r="G26" s="277">
        <v>1</v>
      </c>
      <c r="H26" s="277">
        <v>1</v>
      </c>
      <c r="I26" s="277">
        <v>3</v>
      </c>
      <c r="J26" s="277">
        <v>4</v>
      </c>
      <c r="K26" s="277">
        <v>2</v>
      </c>
      <c r="L26" s="277">
        <v>1</v>
      </c>
      <c r="M26" s="277">
        <v>0</v>
      </c>
      <c r="N26" s="277">
        <v>5</v>
      </c>
      <c r="O26" s="687">
        <v>41</v>
      </c>
      <c r="P26" s="496">
        <v>33</v>
      </c>
    </row>
    <row r="27" spans="1:16" ht="12" customHeight="1" x14ac:dyDescent="0.2">
      <c r="A27" s="67">
        <v>34</v>
      </c>
      <c r="B27" s="43" t="s">
        <v>47</v>
      </c>
      <c r="C27" s="277">
        <v>68</v>
      </c>
      <c r="D27" s="277">
        <v>237</v>
      </c>
      <c r="E27" s="277">
        <v>430</v>
      </c>
      <c r="F27" s="277">
        <v>377</v>
      </c>
      <c r="G27" s="277">
        <v>76</v>
      </c>
      <c r="H27" s="277">
        <v>160</v>
      </c>
      <c r="I27" s="277">
        <v>287</v>
      </c>
      <c r="J27" s="277">
        <v>164</v>
      </c>
      <c r="K27" s="277">
        <v>161</v>
      </c>
      <c r="L27" s="277">
        <v>102</v>
      </c>
      <c r="M27" s="277">
        <v>78</v>
      </c>
      <c r="N27" s="277">
        <v>203</v>
      </c>
      <c r="O27" s="687">
        <v>2275</v>
      </c>
      <c r="P27" s="496">
        <v>34</v>
      </c>
    </row>
    <row r="28" spans="1:16" ht="12" customHeight="1" x14ac:dyDescent="0.2">
      <c r="A28" s="67">
        <v>35</v>
      </c>
      <c r="B28" s="43" t="s">
        <v>89</v>
      </c>
      <c r="C28" s="277">
        <v>0</v>
      </c>
      <c r="D28" s="277">
        <v>215</v>
      </c>
      <c r="E28" s="277">
        <v>372</v>
      </c>
      <c r="F28" s="277">
        <v>230</v>
      </c>
      <c r="G28" s="277">
        <v>67</v>
      </c>
      <c r="H28" s="277">
        <v>91</v>
      </c>
      <c r="I28" s="277">
        <v>128</v>
      </c>
      <c r="J28" s="277">
        <v>152</v>
      </c>
      <c r="K28" s="277">
        <v>155</v>
      </c>
      <c r="L28" s="277">
        <v>57</v>
      </c>
      <c r="M28" s="277">
        <v>63</v>
      </c>
      <c r="N28" s="277">
        <v>112</v>
      </c>
      <c r="O28" s="687">
        <v>1642</v>
      </c>
      <c r="P28" s="496">
        <v>35</v>
      </c>
    </row>
    <row r="29" spans="1:16" ht="12" customHeight="1" x14ac:dyDescent="0.2">
      <c r="A29" s="67">
        <v>36</v>
      </c>
      <c r="B29" s="43" t="s">
        <v>48</v>
      </c>
      <c r="C29" s="277">
        <v>15</v>
      </c>
      <c r="D29" s="277">
        <v>214</v>
      </c>
      <c r="E29" s="277">
        <v>422</v>
      </c>
      <c r="F29" s="277">
        <v>320</v>
      </c>
      <c r="G29" s="277">
        <v>87</v>
      </c>
      <c r="H29" s="277">
        <v>147</v>
      </c>
      <c r="I29" s="277">
        <v>149</v>
      </c>
      <c r="J29" s="277">
        <v>187</v>
      </c>
      <c r="K29" s="277">
        <v>158</v>
      </c>
      <c r="L29" s="277">
        <v>96</v>
      </c>
      <c r="M29" s="277">
        <v>85</v>
      </c>
      <c r="N29" s="277">
        <v>183</v>
      </c>
      <c r="O29" s="687">
        <v>2048</v>
      </c>
      <c r="P29" s="496">
        <v>36</v>
      </c>
    </row>
    <row r="30" spans="1:16" ht="12" customHeight="1" x14ac:dyDescent="0.2">
      <c r="A30" s="67">
        <v>41</v>
      </c>
      <c r="B30" s="43" t="s">
        <v>49</v>
      </c>
      <c r="C30" s="277">
        <v>0</v>
      </c>
      <c r="D30" s="277">
        <v>116</v>
      </c>
      <c r="E30" s="277">
        <v>293</v>
      </c>
      <c r="F30" s="277">
        <v>284</v>
      </c>
      <c r="G30" s="277">
        <v>64</v>
      </c>
      <c r="H30" s="277">
        <v>156</v>
      </c>
      <c r="I30" s="277">
        <v>202</v>
      </c>
      <c r="J30" s="277">
        <v>170</v>
      </c>
      <c r="K30" s="277">
        <v>160</v>
      </c>
      <c r="L30" s="277">
        <v>84</v>
      </c>
      <c r="M30" s="277">
        <v>55</v>
      </c>
      <c r="N30" s="277">
        <v>127</v>
      </c>
      <c r="O30" s="687">
        <v>1711</v>
      </c>
      <c r="P30" s="496">
        <v>41</v>
      </c>
    </row>
    <row r="31" spans="1:16" ht="12" customHeight="1" x14ac:dyDescent="0.2">
      <c r="A31" s="67">
        <v>42</v>
      </c>
      <c r="B31" s="43" t="s">
        <v>50</v>
      </c>
      <c r="C31" s="277">
        <v>0</v>
      </c>
      <c r="D31" s="277">
        <v>108</v>
      </c>
      <c r="E31" s="277">
        <v>255</v>
      </c>
      <c r="F31" s="277">
        <v>270</v>
      </c>
      <c r="G31" s="277">
        <v>50</v>
      </c>
      <c r="H31" s="277">
        <v>150</v>
      </c>
      <c r="I31" s="277">
        <v>215</v>
      </c>
      <c r="J31" s="277">
        <v>142</v>
      </c>
      <c r="K31" s="277">
        <v>158</v>
      </c>
      <c r="L31" s="277">
        <v>69</v>
      </c>
      <c r="M31" s="277">
        <v>69</v>
      </c>
      <c r="N31" s="277">
        <v>159</v>
      </c>
      <c r="O31" s="687">
        <v>1645</v>
      </c>
      <c r="P31" s="496">
        <v>42</v>
      </c>
    </row>
    <row r="32" spans="1:16" ht="12" customHeight="1" x14ac:dyDescent="0.2">
      <c r="A32" s="67">
        <v>43</v>
      </c>
      <c r="B32" s="43" t="s">
        <v>51</v>
      </c>
      <c r="C32" s="277">
        <v>5</v>
      </c>
      <c r="D32" s="277">
        <v>312</v>
      </c>
      <c r="E32" s="277">
        <v>645</v>
      </c>
      <c r="F32" s="277">
        <v>543</v>
      </c>
      <c r="G32" s="277">
        <v>132</v>
      </c>
      <c r="H32" s="277">
        <v>227</v>
      </c>
      <c r="I32" s="277">
        <v>278</v>
      </c>
      <c r="J32" s="277">
        <v>285</v>
      </c>
      <c r="K32" s="277">
        <v>225</v>
      </c>
      <c r="L32" s="277">
        <v>105</v>
      </c>
      <c r="M32" s="277">
        <v>115</v>
      </c>
      <c r="N32" s="277">
        <v>256</v>
      </c>
      <c r="O32" s="687">
        <v>3123</v>
      </c>
      <c r="P32" s="496">
        <v>43</v>
      </c>
    </row>
    <row r="33" spans="1:16" ht="12" customHeight="1" x14ac:dyDescent="0.2">
      <c r="A33" s="67">
        <v>44</v>
      </c>
      <c r="B33" s="43" t="s">
        <v>52</v>
      </c>
      <c r="C33" s="277">
        <v>272</v>
      </c>
      <c r="D33" s="277">
        <v>151</v>
      </c>
      <c r="E33" s="277">
        <v>327</v>
      </c>
      <c r="F33" s="277">
        <v>202</v>
      </c>
      <c r="G33" s="277">
        <v>128</v>
      </c>
      <c r="H33" s="277">
        <v>181</v>
      </c>
      <c r="I33" s="277">
        <v>191</v>
      </c>
      <c r="J33" s="277">
        <v>227</v>
      </c>
      <c r="K33" s="277">
        <v>195</v>
      </c>
      <c r="L33" s="277">
        <v>76</v>
      </c>
      <c r="M33" s="277">
        <v>105</v>
      </c>
      <c r="N33" s="277">
        <v>145</v>
      </c>
      <c r="O33" s="687">
        <v>1928</v>
      </c>
      <c r="P33" s="496">
        <v>44</v>
      </c>
    </row>
    <row r="34" spans="1:16" ht="12" customHeight="1" x14ac:dyDescent="0.2">
      <c r="A34" s="67">
        <v>45</v>
      </c>
      <c r="B34" s="43" t="s">
        <v>53</v>
      </c>
      <c r="C34" s="277">
        <v>122</v>
      </c>
      <c r="D34" s="277">
        <v>12</v>
      </c>
      <c r="E34" s="277">
        <v>45</v>
      </c>
      <c r="F34" s="277">
        <v>16</v>
      </c>
      <c r="G34" s="277">
        <v>7</v>
      </c>
      <c r="H34" s="277">
        <v>5</v>
      </c>
      <c r="I34" s="277">
        <v>6</v>
      </c>
      <c r="J34" s="277">
        <v>4</v>
      </c>
      <c r="K34" s="277">
        <v>1</v>
      </c>
      <c r="L34" s="277">
        <v>3</v>
      </c>
      <c r="M34" s="277">
        <v>1</v>
      </c>
      <c r="N34" s="277">
        <v>13</v>
      </c>
      <c r="O34" s="687">
        <v>113</v>
      </c>
      <c r="P34" s="496">
        <v>45</v>
      </c>
    </row>
    <row r="35" spans="1:16" ht="12" customHeight="1" x14ac:dyDescent="0.2">
      <c r="A35" s="67">
        <v>46</v>
      </c>
      <c r="B35" s="43" t="s">
        <v>54</v>
      </c>
      <c r="C35" s="277">
        <v>396</v>
      </c>
      <c r="D35" s="277">
        <v>15</v>
      </c>
      <c r="E35" s="277">
        <v>46</v>
      </c>
      <c r="F35" s="277">
        <v>42</v>
      </c>
      <c r="G35" s="277">
        <v>6</v>
      </c>
      <c r="H35" s="277">
        <v>28</v>
      </c>
      <c r="I35" s="277">
        <v>33</v>
      </c>
      <c r="J35" s="277">
        <v>31</v>
      </c>
      <c r="K35" s="277">
        <v>53</v>
      </c>
      <c r="L35" s="277">
        <v>25</v>
      </c>
      <c r="M35" s="277">
        <v>7</v>
      </c>
      <c r="N35" s="277">
        <v>36</v>
      </c>
      <c r="O35" s="687">
        <v>322</v>
      </c>
      <c r="P35" s="496">
        <v>46</v>
      </c>
    </row>
    <row r="36" spans="1:16" ht="12" customHeight="1" x14ac:dyDescent="0.2">
      <c r="A36" s="67">
        <v>47</v>
      </c>
      <c r="B36" s="43" t="s">
        <v>55</v>
      </c>
      <c r="C36" s="277">
        <v>0</v>
      </c>
      <c r="D36" s="277">
        <v>14</v>
      </c>
      <c r="E36" s="277">
        <v>46</v>
      </c>
      <c r="F36" s="277">
        <v>43</v>
      </c>
      <c r="G36" s="277">
        <v>7</v>
      </c>
      <c r="H36" s="277">
        <v>47</v>
      </c>
      <c r="I36" s="277">
        <v>42</v>
      </c>
      <c r="J36" s="277">
        <v>45</v>
      </c>
      <c r="K36" s="277">
        <v>50</v>
      </c>
      <c r="L36" s="277">
        <v>32</v>
      </c>
      <c r="M36" s="277">
        <v>14</v>
      </c>
      <c r="N36" s="277">
        <v>38</v>
      </c>
      <c r="O36" s="687">
        <v>378</v>
      </c>
      <c r="P36" s="496">
        <v>47</v>
      </c>
    </row>
    <row r="37" spans="1:16" ht="12" customHeight="1" x14ac:dyDescent="0.2">
      <c r="A37" s="67">
        <v>48</v>
      </c>
      <c r="B37" s="43" t="s">
        <v>56</v>
      </c>
      <c r="C37" s="277">
        <v>0</v>
      </c>
      <c r="D37" s="277">
        <v>2</v>
      </c>
      <c r="E37" s="277">
        <v>2</v>
      </c>
      <c r="F37" s="277">
        <v>1</v>
      </c>
      <c r="G37" s="277">
        <v>1</v>
      </c>
      <c r="H37" s="277">
        <v>1</v>
      </c>
      <c r="I37" s="277">
        <v>0</v>
      </c>
      <c r="J37" s="277">
        <v>0</v>
      </c>
      <c r="K37" s="277">
        <v>0</v>
      </c>
      <c r="L37" s="277">
        <v>0</v>
      </c>
      <c r="M37" s="277">
        <v>0</v>
      </c>
      <c r="N37" s="277">
        <v>0</v>
      </c>
      <c r="O37" s="687">
        <v>7</v>
      </c>
      <c r="P37" s="496">
        <v>48</v>
      </c>
    </row>
    <row r="38" spans="1:16" ht="12" customHeight="1" x14ac:dyDescent="0.2">
      <c r="A38" s="67">
        <v>51</v>
      </c>
      <c r="B38" s="43" t="s">
        <v>57</v>
      </c>
      <c r="C38" s="277">
        <v>4</v>
      </c>
      <c r="D38" s="277">
        <v>66</v>
      </c>
      <c r="E38" s="277">
        <v>177</v>
      </c>
      <c r="F38" s="277">
        <v>158</v>
      </c>
      <c r="G38" s="277">
        <v>24</v>
      </c>
      <c r="H38" s="277">
        <v>84</v>
      </c>
      <c r="I38" s="277">
        <v>129</v>
      </c>
      <c r="J38" s="277">
        <v>90</v>
      </c>
      <c r="K38" s="277">
        <v>113</v>
      </c>
      <c r="L38" s="277">
        <v>78</v>
      </c>
      <c r="M38" s="277">
        <v>29</v>
      </c>
      <c r="N38" s="277">
        <v>111</v>
      </c>
      <c r="O38" s="687">
        <v>1059</v>
      </c>
      <c r="P38" s="496">
        <v>51</v>
      </c>
    </row>
    <row r="39" spans="1:16" ht="12" customHeight="1" x14ac:dyDescent="0.2">
      <c r="A39" s="67">
        <v>52</v>
      </c>
      <c r="B39" s="43" t="s">
        <v>128</v>
      </c>
      <c r="C39" s="277">
        <v>0</v>
      </c>
      <c r="D39" s="277">
        <v>85</v>
      </c>
      <c r="E39" s="277">
        <v>298</v>
      </c>
      <c r="F39" s="277">
        <v>306</v>
      </c>
      <c r="G39" s="277">
        <v>34</v>
      </c>
      <c r="H39" s="277">
        <v>134</v>
      </c>
      <c r="I39" s="277">
        <v>232</v>
      </c>
      <c r="J39" s="277">
        <v>153</v>
      </c>
      <c r="K39" s="277">
        <v>115</v>
      </c>
      <c r="L39" s="277">
        <v>72</v>
      </c>
      <c r="M39" s="277">
        <v>56</v>
      </c>
      <c r="N39" s="277">
        <v>174</v>
      </c>
      <c r="O39" s="687">
        <v>1659</v>
      </c>
      <c r="P39" s="496">
        <v>52</v>
      </c>
    </row>
    <row r="40" spans="1:16" ht="12" customHeight="1" x14ac:dyDescent="0.2">
      <c r="A40" s="67">
        <v>53</v>
      </c>
      <c r="B40" s="43" t="s">
        <v>58</v>
      </c>
      <c r="C40" s="277">
        <v>0</v>
      </c>
      <c r="D40" s="277">
        <v>49</v>
      </c>
      <c r="E40" s="277">
        <v>82</v>
      </c>
      <c r="F40" s="277">
        <v>95</v>
      </c>
      <c r="G40" s="277">
        <v>20</v>
      </c>
      <c r="H40" s="277">
        <v>53</v>
      </c>
      <c r="I40" s="277">
        <v>142</v>
      </c>
      <c r="J40" s="277">
        <v>89</v>
      </c>
      <c r="K40" s="277">
        <v>126</v>
      </c>
      <c r="L40" s="277">
        <v>66</v>
      </c>
      <c r="M40" s="277">
        <v>20</v>
      </c>
      <c r="N40" s="277">
        <v>61</v>
      </c>
      <c r="O40" s="687">
        <v>803</v>
      </c>
      <c r="P40" s="496">
        <v>53</v>
      </c>
    </row>
    <row r="41" spans="1:16" ht="12" customHeight="1" x14ac:dyDescent="0.2">
      <c r="A41" s="67">
        <v>54</v>
      </c>
      <c r="B41" s="43" t="s">
        <v>131</v>
      </c>
      <c r="C41" s="277">
        <v>0</v>
      </c>
      <c r="D41" s="277">
        <v>22</v>
      </c>
      <c r="E41" s="277">
        <v>33</v>
      </c>
      <c r="F41" s="277">
        <v>35</v>
      </c>
      <c r="G41" s="277">
        <v>5</v>
      </c>
      <c r="H41" s="277">
        <v>22</v>
      </c>
      <c r="I41" s="277">
        <v>44</v>
      </c>
      <c r="J41" s="277">
        <v>23</v>
      </c>
      <c r="K41" s="277">
        <v>31</v>
      </c>
      <c r="L41" s="277">
        <v>27</v>
      </c>
      <c r="M41" s="277">
        <v>9</v>
      </c>
      <c r="N41" s="277">
        <v>22</v>
      </c>
      <c r="O41" s="687">
        <v>273</v>
      </c>
      <c r="P41" s="496">
        <v>54</v>
      </c>
    </row>
    <row r="42" spans="1:16" ht="12" customHeight="1" x14ac:dyDescent="0.2">
      <c r="A42" s="67">
        <v>55</v>
      </c>
      <c r="B42" s="43" t="s">
        <v>159</v>
      </c>
      <c r="C42" s="277">
        <v>0</v>
      </c>
      <c r="D42" s="277">
        <v>150</v>
      </c>
      <c r="E42" s="277">
        <v>279</v>
      </c>
      <c r="F42" s="277">
        <v>228</v>
      </c>
      <c r="G42" s="277">
        <v>46</v>
      </c>
      <c r="H42" s="277">
        <v>122</v>
      </c>
      <c r="I42" s="277">
        <v>143</v>
      </c>
      <c r="J42" s="277">
        <v>148</v>
      </c>
      <c r="K42" s="277">
        <v>136</v>
      </c>
      <c r="L42" s="277">
        <v>76</v>
      </c>
      <c r="M42" s="277">
        <v>46</v>
      </c>
      <c r="N42" s="277">
        <v>130</v>
      </c>
      <c r="O42" s="687">
        <v>1504</v>
      </c>
      <c r="P42" s="496">
        <v>55</v>
      </c>
    </row>
    <row r="43" spans="1:16" ht="12" customHeight="1" x14ac:dyDescent="0.2">
      <c r="A43" s="67">
        <v>61</v>
      </c>
      <c r="B43" s="43" t="s">
        <v>62</v>
      </c>
      <c r="C43" s="277">
        <v>63</v>
      </c>
      <c r="D43" s="277">
        <v>56</v>
      </c>
      <c r="E43" s="277">
        <v>138</v>
      </c>
      <c r="F43" s="277">
        <v>135</v>
      </c>
      <c r="G43" s="277">
        <v>20</v>
      </c>
      <c r="H43" s="277">
        <v>75</v>
      </c>
      <c r="I43" s="277">
        <v>154</v>
      </c>
      <c r="J43" s="277">
        <v>89</v>
      </c>
      <c r="K43" s="277">
        <v>124</v>
      </c>
      <c r="L43" s="277">
        <v>86</v>
      </c>
      <c r="M43" s="277">
        <v>48</v>
      </c>
      <c r="N43" s="277">
        <v>101</v>
      </c>
      <c r="O43" s="687">
        <v>1026</v>
      </c>
      <c r="P43" s="496">
        <v>61</v>
      </c>
    </row>
    <row r="44" spans="1:16" ht="12" customHeight="1" x14ac:dyDescent="0.2">
      <c r="A44" s="67">
        <v>62</v>
      </c>
      <c r="B44" s="43" t="s">
        <v>63</v>
      </c>
      <c r="C44" s="277">
        <v>0</v>
      </c>
      <c r="D44" s="277">
        <v>19</v>
      </c>
      <c r="E44" s="277">
        <v>25</v>
      </c>
      <c r="F44" s="277">
        <v>38</v>
      </c>
      <c r="G44" s="277">
        <v>11</v>
      </c>
      <c r="H44" s="277">
        <v>24</v>
      </c>
      <c r="I44" s="277">
        <v>69</v>
      </c>
      <c r="J44" s="277">
        <v>53</v>
      </c>
      <c r="K44" s="277">
        <v>62</v>
      </c>
      <c r="L44" s="277">
        <v>46</v>
      </c>
      <c r="M44" s="277">
        <v>4</v>
      </c>
      <c r="N44" s="277">
        <v>37</v>
      </c>
      <c r="O44" s="687">
        <v>388</v>
      </c>
      <c r="P44" s="496">
        <v>62</v>
      </c>
    </row>
    <row r="45" spans="1:16" ht="12" customHeight="1" x14ac:dyDescent="0.2">
      <c r="A45" s="67">
        <v>63</v>
      </c>
      <c r="B45" s="43" t="s">
        <v>64</v>
      </c>
      <c r="C45" s="277">
        <v>0</v>
      </c>
      <c r="D45" s="277">
        <v>9</v>
      </c>
      <c r="E45" s="277">
        <v>18</v>
      </c>
      <c r="F45" s="277">
        <v>28</v>
      </c>
      <c r="G45" s="277">
        <v>1</v>
      </c>
      <c r="H45" s="277">
        <v>19</v>
      </c>
      <c r="I45" s="277">
        <v>32</v>
      </c>
      <c r="J45" s="277">
        <v>33</v>
      </c>
      <c r="K45" s="277">
        <v>38</v>
      </c>
      <c r="L45" s="277">
        <v>13</v>
      </c>
      <c r="M45" s="277">
        <v>3</v>
      </c>
      <c r="N45" s="277">
        <v>28</v>
      </c>
      <c r="O45" s="687">
        <v>222</v>
      </c>
      <c r="P45" s="496">
        <v>63</v>
      </c>
    </row>
    <row r="46" spans="1:16" ht="12" customHeight="1" x14ac:dyDescent="0.2">
      <c r="A46" s="67">
        <v>64</v>
      </c>
      <c r="B46" s="43" t="s">
        <v>65</v>
      </c>
      <c r="C46" s="277">
        <v>0</v>
      </c>
      <c r="D46" s="277">
        <v>2</v>
      </c>
      <c r="E46" s="277">
        <v>8</v>
      </c>
      <c r="F46" s="277">
        <v>11</v>
      </c>
      <c r="G46" s="277">
        <v>4</v>
      </c>
      <c r="H46" s="277">
        <v>11</v>
      </c>
      <c r="I46" s="277">
        <v>23</v>
      </c>
      <c r="J46" s="277">
        <v>19</v>
      </c>
      <c r="K46" s="277">
        <v>27</v>
      </c>
      <c r="L46" s="277">
        <v>11</v>
      </c>
      <c r="M46" s="277">
        <v>8</v>
      </c>
      <c r="N46" s="277">
        <v>5</v>
      </c>
      <c r="O46" s="687">
        <v>129</v>
      </c>
      <c r="P46" s="496">
        <v>64</v>
      </c>
    </row>
    <row r="47" spans="1:16" ht="12" customHeight="1" x14ac:dyDescent="0.2">
      <c r="A47" s="67">
        <v>65</v>
      </c>
      <c r="B47" s="43" t="s">
        <v>66</v>
      </c>
      <c r="C47" s="277">
        <v>0</v>
      </c>
      <c r="D47" s="277">
        <v>7</v>
      </c>
      <c r="E47" s="277">
        <v>28</v>
      </c>
      <c r="F47" s="277">
        <v>18</v>
      </c>
      <c r="G47" s="277">
        <v>5</v>
      </c>
      <c r="H47" s="277">
        <v>26</v>
      </c>
      <c r="I47" s="277">
        <v>30</v>
      </c>
      <c r="J47" s="277">
        <v>18</v>
      </c>
      <c r="K47" s="277">
        <v>36</v>
      </c>
      <c r="L47" s="277">
        <v>30</v>
      </c>
      <c r="M47" s="277">
        <v>4</v>
      </c>
      <c r="N47" s="277">
        <v>28</v>
      </c>
      <c r="O47" s="687">
        <v>230</v>
      </c>
      <c r="P47" s="496">
        <v>65</v>
      </c>
    </row>
    <row r="48" spans="1:16" ht="12" customHeight="1" x14ac:dyDescent="0.2">
      <c r="A48" s="67">
        <v>66</v>
      </c>
      <c r="B48" s="43" t="s">
        <v>67</v>
      </c>
      <c r="C48" s="277">
        <v>13</v>
      </c>
      <c r="D48" s="277">
        <v>59</v>
      </c>
      <c r="E48" s="277">
        <v>138</v>
      </c>
      <c r="F48" s="277">
        <v>126</v>
      </c>
      <c r="G48" s="277">
        <v>34</v>
      </c>
      <c r="H48" s="277">
        <v>94</v>
      </c>
      <c r="I48" s="277">
        <v>128</v>
      </c>
      <c r="J48" s="277">
        <v>109</v>
      </c>
      <c r="K48" s="277">
        <v>155</v>
      </c>
      <c r="L48" s="277">
        <v>88</v>
      </c>
      <c r="M48" s="277">
        <v>27</v>
      </c>
      <c r="N48" s="277">
        <v>86</v>
      </c>
      <c r="O48" s="687">
        <v>1044</v>
      </c>
      <c r="P48" s="496">
        <v>66</v>
      </c>
    </row>
    <row r="49" spans="1:16" ht="12" customHeight="1" x14ac:dyDescent="0.2">
      <c r="A49" s="67">
        <v>71</v>
      </c>
      <c r="B49" s="43" t="s">
        <v>68</v>
      </c>
      <c r="C49" s="277">
        <v>23</v>
      </c>
      <c r="D49" s="277">
        <v>48</v>
      </c>
      <c r="E49" s="277">
        <v>114</v>
      </c>
      <c r="F49" s="277">
        <v>103</v>
      </c>
      <c r="G49" s="277">
        <v>16</v>
      </c>
      <c r="H49" s="277">
        <v>53</v>
      </c>
      <c r="I49" s="277">
        <v>105</v>
      </c>
      <c r="J49" s="277">
        <v>64</v>
      </c>
      <c r="K49" s="277">
        <v>79</v>
      </c>
      <c r="L49" s="277">
        <v>69</v>
      </c>
      <c r="M49" s="277">
        <v>30</v>
      </c>
      <c r="N49" s="277">
        <v>85</v>
      </c>
      <c r="O49" s="687">
        <v>766</v>
      </c>
      <c r="P49" s="496">
        <v>71</v>
      </c>
    </row>
    <row r="50" spans="1:16" ht="12" customHeight="1" x14ac:dyDescent="0.2">
      <c r="A50" s="67">
        <v>72</v>
      </c>
      <c r="B50" s="43" t="s">
        <v>69</v>
      </c>
      <c r="C50" s="277">
        <v>0</v>
      </c>
      <c r="D50" s="277">
        <v>86</v>
      </c>
      <c r="E50" s="277">
        <v>202</v>
      </c>
      <c r="F50" s="277">
        <v>151</v>
      </c>
      <c r="G50" s="277">
        <v>29</v>
      </c>
      <c r="H50" s="277">
        <v>94</v>
      </c>
      <c r="I50" s="277">
        <v>155</v>
      </c>
      <c r="J50" s="277">
        <v>134</v>
      </c>
      <c r="K50" s="277">
        <v>194</v>
      </c>
      <c r="L50" s="277">
        <v>89</v>
      </c>
      <c r="M50" s="277">
        <v>52</v>
      </c>
      <c r="N50" s="277">
        <v>98</v>
      </c>
      <c r="O50" s="687">
        <v>1284</v>
      </c>
      <c r="P50" s="496">
        <v>72</v>
      </c>
    </row>
    <row r="51" spans="1:16" ht="12" customHeight="1" x14ac:dyDescent="0.2">
      <c r="A51" s="67">
        <v>81</v>
      </c>
      <c r="B51" s="43" t="s">
        <v>4</v>
      </c>
      <c r="C51" s="277">
        <v>15</v>
      </c>
      <c r="D51" s="277">
        <v>58</v>
      </c>
      <c r="E51" s="277">
        <v>130</v>
      </c>
      <c r="F51" s="277">
        <v>79</v>
      </c>
      <c r="G51" s="277">
        <v>23</v>
      </c>
      <c r="H51" s="277">
        <v>51</v>
      </c>
      <c r="I51" s="277">
        <v>87</v>
      </c>
      <c r="J51" s="277">
        <v>78</v>
      </c>
      <c r="K51" s="277">
        <v>82</v>
      </c>
      <c r="L51" s="277">
        <v>47</v>
      </c>
      <c r="M51" s="277">
        <v>23</v>
      </c>
      <c r="N51" s="277">
        <v>76</v>
      </c>
      <c r="O51" s="687">
        <v>734</v>
      </c>
      <c r="P51" s="496">
        <v>81</v>
      </c>
    </row>
    <row r="52" spans="1:16" ht="12" customHeight="1" x14ac:dyDescent="0.2">
      <c r="A52" s="67">
        <v>82</v>
      </c>
      <c r="B52" s="43" t="s">
        <v>70</v>
      </c>
      <c r="C52" s="277">
        <v>6</v>
      </c>
      <c r="D52" s="277">
        <v>86</v>
      </c>
      <c r="E52" s="277">
        <v>198</v>
      </c>
      <c r="F52" s="277">
        <v>186</v>
      </c>
      <c r="G52" s="277">
        <v>35</v>
      </c>
      <c r="H52" s="277">
        <v>97</v>
      </c>
      <c r="I52" s="277">
        <v>122</v>
      </c>
      <c r="J52" s="277">
        <v>118</v>
      </c>
      <c r="K52" s="277">
        <v>116</v>
      </c>
      <c r="L52" s="277">
        <v>69</v>
      </c>
      <c r="M52" s="277">
        <v>39</v>
      </c>
      <c r="N52" s="277">
        <v>97</v>
      </c>
      <c r="O52" s="687">
        <v>1163</v>
      </c>
      <c r="P52" s="496">
        <v>82</v>
      </c>
    </row>
    <row r="53" spans="1:16" ht="12" customHeight="1" x14ac:dyDescent="0.2">
      <c r="A53" s="67">
        <v>83</v>
      </c>
      <c r="B53" s="43" t="s">
        <v>71</v>
      </c>
      <c r="C53" s="277">
        <v>7</v>
      </c>
      <c r="D53" s="277">
        <v>64</v>
      </c>
      <c r="E53" s="277">
        <v>101</v>
      </c>
      <c r="F53" s="277">
        <v>140</v>
      </c>
      <c r="G53" s="277">
        <v>22</v>
      </c>
      <c r="H53" s="277">
        <v>65</v>
      </c>
      <c r="I53" s="277">
        <v>97</v>
      </c>
      <c r="J53" s="277">
        <v>59</v>
      </c>
      <c r="K53" s="277">
        <v>75</v>
      </c>
      <c r="L53" s="277">
        <v>48</v>
      </c>
      <c r="M53" s="277">
        <v>26</v>
      </c>
      <c r="N53" s="277">
        <v>63</v>
      </c>
      <c r="O53" s="687">
        <v>760</v>
      </c>
      <c r="P53" s="496">
        <v>83</v>
      </c>
    </row>
    <row r="54" spans="1:16" ht="12" customHeight="1" x14ac:dyDescent="0.2">
      <c r="A54" s="67">
        <v>91</v>
      </c>
      <c r="B54" s="43" t="s">
        <v>72</v>
      </c>
      <c r="C54" s="277">
        <v>12</v>
      </c>
      <c r="D54" s="277">
        <v>85</v>
      </c>
      <c r="E54" s="277">
        <v>137</v>
      </c>
      <c r="F54" s="277">
        <v>105</v>
      </c>
      <c r="G54" s="277">
        <v>25</v>
      </c>
      <c r="H54" s="277">
        <v>44</v>
      </c>
      <c r="I54" s="277">
        <v>64</v>
      </c>
      <c r="J54" s="277">
        <v>67</v>
      </c>
      <c r="K54" s="277">
        <v>71</v>
      </c>
      <c r="L54" s="277">
        <v>42</v>
      </c>
      <c r="M54" s="277">
        <v>31</v>
      </c>
      <c r="N54" s="277">
        <v>69</v>
      </c>
      <c r="O54" s="687">
        <v>740</v>
      </c>
      <c r="P54" s="496">
        <v>91</v>
      </c>
    </row>
    <row r="55" spans="1:16" ht="12" customHeight="1" x14ac:dyDescent="0.2">
      <c r="A55" s="67">
        <v>92</v>
      </c>
      <c r="B55" s="43" t="s">
        <v>73</v>
      </c>
      <c r="C55" s="277">
        <v>145</v>
      </c>
      <c r="D55" s="277">
        <v>0</v>
      </c>
      <c r="E55" s="277">
        <v>1</v>
      </c>
      <c r="F55" s="277">
        <v>5</v>
      </c>
      <c r="G55" s="277">
        <v>0</v>
      </c>
      <c r="H55" s="277">
        <v>1</v>
      </c>
      <c r="I55" s="277">
        <v>3</v>
      </c>
      <c r="J55" s="277">
        <v>2</v>
      </c>
      <c r="K55" s="277">
        <v>1</v>
      </c>
      <c r="L55" s="277">
        <v>0</v>
      </c>
      <c r="M55" s="277">
        <v>0</v>
      </c>
      <c r="N55" s="277">
        <v>1</v>
      </c>
      <c r="O55" s="687">
        <v>14</v>
      </c>
      <c r="P55" s="496">
        <v>92</v>
      </c>
    </row>
    <row r="56" spans="1:16" ht="12" customHeight="1" x14ac:dyDescent="0.2">
      <c r="A56" s="67">
        <v>93</v>
      </c>
      <c r="B56" s="43" t="s">
        <v>74</v>
      </c>
      <c r="C56" s="277">
        <v>0</v>
      </c>
      <c r="D56" s="277">
        <v>75</v>
      </c>
      <c r="E56" s="277">
        <v>99</v>
      </c>
      <c r="F56" s="277">
        <v>93</v>
      </c>
      <c r="G56" s="277">
        <v>26</v>
      </c>
      <c r="H56" s="277">
        <v>60</v>
      </c>
      <c r="I56" s="277">
        <v>98</v>
      </c>
      <c r="J56" s="277">
        <v>62</v>
      </c>
      <c r="K56" s="277">
        <v>89</v>
      </c>
      <c r="L56" s="277">
        <v>44</v>
      </c>
      <c r="M56" s="277">
        <v>31</v>
      </c>
      <c r="N56" s="277">
        <v>80</v>
      </c>
      <c r="O56" s="687">
        <v>757</v>
      </c>
      <c r="P56" s="496">
        <v>93</v>
      </c>
    </row>
    <row r="57" spans="1:16" ht="12" customHeight="1" x14ac:dyDescent="0.2">
      <c r="A57" s="67">
        <v>94</v>
      </c>
      <c r="B57" s="43" t="s">
        <v>75</v>
      </c>
      <c r="C57" s="277">
        <v>24</v>
      </c>
      <c r="D57" s="277">
        <v>70</v>
      </c>
      <c r="E57" s="277">
        <v>137</v>
      </c>
      <c r="F57" s="277">
        <v>122</v>
      </c>
      <c r="G57" s="277">
        <v>31</v>
      </c>
      <c r="H57" s="277">
        <v>93</v>
      </c>
      <c r="I57" s="277">
        <v>153</v>
      </c>
      <c r="J57" s="277">
        <v>88</v>
      </c>
      <c r="K57" s="277">
        <v>106</v>
      </c>
      <c r="L57" s="277">
        <v>77</v>
      </c>
      <c r="M57" s="277">
        <v>33</v>
      </c>
      <c r="N57" s="277">
        <v>98</v>
      </c>
      <c r="O57" s="687">
        <v>1008</v>
      </c>
      <c r="P57" s="496">
        <v>94</v>
      </c>
    </row>
    <row r="58" spans="1:16" ht="12" customHeight="1" x14ac:dyDescent="0.2">
      <c r="A58" s="67">
        <v>101</v>
      </c>
      <c r="B58" s="43" t="s">
        <v>76</v>
      </c>
      <c r="C58" s="277">
        <v>23</v>
      </c>
      <c r="D58" s="277">
        <v>75</v>
      </c>
      <c r="E58" s="277">
        <v>187</v>
      </c>
      <c r="F58" s="277">
        <v>175</v>
      </c>
      <c r="G58" s="277">
        <v>24</v>
      </c>
      <c r="H58" s="277">
        <v>128</v>
      </c>
      <c r="I58" s="277">
        <v>178</v>
      </c>
      <c r="J58" s="277">
        <v>138</v>
      </c>
      <c r="K58" s="277">
        <v>165</v>
      </c>
      <c r="L58" s="277">
        <v>123</v>
      </c>
      <c r="M58" s="277">
        <v>60</v>
      </c>
      <c r="N58" s="277">
        <v>113</v>
      </c>
      <c r="O58" s="687">
        <v>1366</v>
      </c>
      <c r="P58" s="496">
        <v>101</v>
      </c>
    </row>
    <row r="59" spans="1:16" ht="12" customHeight="1" x14ac:dyDescent="0.2">
      <c r="A59" s="67">
        <v>102</v>
      </c>
      <c r="B59" s="43" t="s">
        <v>77</v>
      </c>
      <c r="C59" s="277">
        <v>0</v>
      </c>
      <c r="D59" s="277">
        <v>2</v>
      </c>
      <c r="E59" s="277">
        <v>4</v>
      </c>
      <c r="F59" s="277">
        <v>3</v>
      </c>
      <c r="G59" s="277">
        <v>0</v>
      </c>
      <c r="H59" s="277">
        <v>1</v>
      </c>
      <c r="I59" s="277">
        <v>7</v>
      </c>
      <c r="J59" s="277">
        <v>5</v>
      </c>
      <c r="K59" s="277">
        <v>6</v>
      </c>
      <c r="L59" s="277">
        <v>6</v>
      </c>
      <c r="M59" s="277">
        <v>1</v>
      </c>
      <c r="N59" s="277">
        <v>10</v>
      </c>
      <c r="O59" s="687">
        <v>45</v>
      </c>
      <c r="P59" s="496">
        <v>102</v>
      </c>
    </row>
    <row r="60" spans="1:16" ht="12" customHeight="1" x14ac:dyDescent="0.2">
      <c r="A60" s="67">
        <v>103</v>
      </c>
      <c r="B60" s="43" t="s">
        <v>78</v>
      </c>
      <c r="C60" s="277">
        <v>1</v>
      </c>
      <c r="D60" s="277">
        <v>16</v>
      </c>
      <c r="E60" s="277">
        <v>46</v>
      </c>
      <c r="F60" s="277">
        <v>39</v>
      </c>
      <c r="G60" s="277">
        <v>3</v>
      </c>
      <c r="H60" s="277">
        <v>26</v>
      </c>
      <c r="I60" s="277">
        <v>30</v>
      </c>
      <c r="J60" s="277">
        <v>61</v>
      </c>
      <c r="K60" s="277">
        <v>74</v>
      </c>
      <c r="L60" s="277">
        <v>28</v>
      </c>
      <c r="M60" s="277">
        <v>14</v>
      </c>
      <c r="N60" s="277">
        <v>19</v>
      </c>
      <c r="O60" s="687">
        <v>356</v>
      </c>
      <c r="P60" s="496">
        <v>103</v>
      </c>
    </row>
    <row r="61" spans="1:16" ht="12" customHeight="1" x14ac:dyDescent="0.2">
      <c r="A61" s="67">
        <v>105</v>
      </c>
      <c r="B61" s="43" t="s">
        <v>79</v>
      </c>
      <c r="C61" s="277">
        <v>0</v>
      </c>
      <c r="D61" s="277">
        <v>10</v>
      </c>
      <c r="E61" s="277">
        <v>30</v>
      </c>
      <c r="F61" s="277">
        <v>25</v>
      </c>
      <c r="G61" s="277">
        <v>4</v>
      </c>
      <c r="H61" s="277">
        <v>20</v>
      </c>
      <c r="I61" s="277">
        <v>37</v>
      </c>
      <c r="J61" s="277">
        <v>26</v>
      </c>
      <c r="K61" s="277">
        <v>33</v>
      </c>
      <c r="L61" s="277">
        <v>15</v>
      </c>
      <c r="M61" s="277">
        <v>8</v>
      </c>
      <c r="N61" s="277">
        <v>22</v>
      </c>
      <c r="O61" s="687">
        <v>230</v>
      </c>
      <c r="P61" s="496">
        <v>105</v>
      </c>
    </row>
    <row r="62" spans="1:16" ht="12" customHeight="1" x14ac:dyDescent="0.2">
      <c r="A62" s="67">
        <v>106</v>
      </c>
      <c r="B62" s="43" t="s">
        <v>80</v>
      </c>
      <c r="C62" s="277">
        <v>0</v>
      </c>
      <c r="D62" s="277">
        <v>27</v>
      </c>
      <c r="E62" s="277">
        <v>76</v>
      </c>
      <c r="F62" s="277">
        <v>79</v>
      </c>
      <c r="G62" s="277">
        <v>14</v>
      </c>
      <c r="H62" s="277">
        <v>25</v>
      </c>
      <c r="I62" s="277">
        <v>75</v>
      </c>
      <c r="J62" s="277">
        <v>30</v>
      </c>
      <c r="K62" s="277">
        <v>49</v>
      </c>
      <c r="L62" s="277">
        <v>16</v>
      </c>
      <c r="M62" s="277">
        <v>20</v>
      </c>
      <c r="N62" s="277">
        <v>58</v>
      </c>
      <c r="O62" s="687">
        <v>469</v>
      </c>
      <c r="P62" s="496">
        <v>106</v>
      </c>
    </row>
    <row r="63" spans="1:16" ht="12" customHeight="1" x14ac:dyDescent="0.2">
      <c r="A63" s="67">
        <v>107</v>
      </c>
      <c r="B63" s="43" t="s">
        <v>81</v>
      </c>
      <c r="C63" s="277">
        <v>0</v>
      </c>
      <c r="D63" s="277">
        <v>41</v>
      </c>
      <c r="E63" s="277">
        <v>130</v>
      </c>
      <c r="F63" s="277">
        <v>127</v>
      </c>
      <c r="G63" s="277">
        <v>15</v>
      </c>
      <c r="H63" s="277">
        <v>100</v>
      </c>
      <c r="I63" s="277">
        <v>134</v>
      </c>
      <c r="J63" s="277">
        <v>77</v>
      </c>
      <c r="K63" s="277">
        <v>127</v>
      </c>
      <c r="L63" s="277">
        <v>78</v>
      </c>
      <c r="M63" s="277">
        <v>27</v>
      </c>
      <c r="N63" s="277">
        <v>91</v>
      </c>
      <c r="O63" s="687">
        <v>947</v>
      </c>
      <c r="P63" s="496">
        <v>107</v>
      </c>
    </row>
    <row r="64" spans="1:16" ht="12" customHeight="1" x14ac:dyDescent="0.2">
      <c r="A64" s="67">
        <v>108</v>
      </c>
      <c r="B64" s="43" t="s">
        <v>377</v>
      </c>
      <c r="C64" s="277">
        <v>0</v>
      </c>
      <c r="D64" s="277">
        <v>34</v>
      </c>
      <c r="E64" s="277">
        <v>92</v>
      </c>
      <c r="F64" s="277">
        <v>57</v>
      </c>
      <c r="G64" s="277">
        <v>9</v>
      </c>
      <c r="H64" s="277">
        <v>41</v>
      </c>
      <c r="I64" s="277">
        <v>78</v>
      </c>
      <c r="J64" s="277">
        <v>40</v>
      </c>
      <c r="K64" s="277">
        <v>58</v>
      </c>
      <c r="L64" s="277">
        <v>34</v>
      </c>
      <c r="M64" s="277">
        <v>17</v>
      </c>
      <c r="N64" s="277">
        <v>56</v>
      </c>
      <c r="O64" s="687">
        <v>516</v>
      </c>
      <c r="P64" s="496">
        <v>108</v>
      </c>
    </row>
    <row r="65" spans="1:16" ht="12" customHeight="1" x14ac:dyDescent="0.2">
      <c r="A65" s="67">
        <v>109</v>
      </c>
      <c r="B65" s="43" t="s">
        <v>141</v>
      </c>
      <c r="C65" s="277">
        <v>0</v>
      </c>
      <c r="D65" s="277">
        <v>6</v>
      </c>
      <c r="E65" s="277">
        <v>16</v>
      </c>
      <c r="F65" s="277">
        <v>18</v>
      </c>
      <c r="G65" s="277">
        <v>11</v>
      </c>
      <c r="H65" s="277">
        <v>25</v>
      </c>
      <c r="I65" s="277">
        <v>24</v>
      </c>
      <c r="J65" s="277">
        <v>14</v>
      </c>
      <c r="K65" s="277">
        <v>35</v>
      </c>
      <c r="L65" s="277">
        <v>30</v>
      </c>
      <c r="M65" s="277">
        <v>9</v>
      </c>
      <c r="N65" s="277">
        <v>18</v>
      </c>
      <c r="O65" s="687">
        <v>206</v>
      </c>
      <c r="P65" s="496">
        <v>109</v>
      </c>
    </row>
    <row r="66" spans="1:16" ht="12" customHeight="1" x14ac:dyDescent="0.2">
      <c r="A66" s="67">
        <v>111</v>
      </c>
      <c r="B66" s="43" t="s">
        <v>83</v>
      </c>
      <c r="C66" s="278">
        <v>106</v>
      </c>
      <c r="D66" s="278">
        <v>212</v>
      </c>
      <c r="E66" s="278">
        <v>636</v>
      </c>
      <c r="F66" s="278">
        <v>385</v>
      </c>
      <c r="G66" s="278">
        <v>96</v>
      </c>
      <c r="H66" s="278">
        <v>195</v>
      </c>
      <c r="I66" s="278">
        <v>236</v>
      </c>
      <c r="J66" s="278">
        <v>216</v>
      </c>
      <c r="K66" s="278">
        <v>133</v>
      </c>
      <c r="L66" s="278">
        <v>77</v>
      </c>
      <c r="M66" s="278">
        <v>85</v>
      </c>
      <c r="N66" s="278">
        <v>178</v>
      </c>
      <c r="O66" s="687">
        <v>2449</v>
      </c>
      <c r="P66" s="496">
        <v>111</v>
      </c>
    </row>
    <row r="67" spans="1:16" ht="12" customHeight="1" x14ac:dyDescent="0.2">
      <c r="A67" s="67">
        <v>112</v>
      </c>
      <c r="B67" s="43" t="s">
        <v>84</v>
      </c>
      <c r="C67" s="278">
        <v>178</v>
      </c>
      <c r="D67" s="278">
        <v>275</v>
      </c>
      <c r="E67" s="278">
        <v>635</v>
      </c>
      <c r="F67" s="278">
        <v>422</v>
      </c>
      <c r="G67" s="278">
        <v>119</v>
      </c>
      <c r="H67" s="278">
        <v>242</v>
      </c>
      <c r="I67" s="278">
        <v>271</v>
      </c>
      <c r="J67" s="278">
        <v>274</v>
      </c>
      <c r="K67" s="278">
        <v>236</v>
      </c>
      <c r="L67" s="278">
        <v>84</v>
      </c>
      <c r="M67" s="278">
        <v>87</v>
      </c>
      <c r="N67" s="278">
        <v>221</v>
      </c>
      <c r="O67" s="687">
        <v>2866</v>
      </c>
      <c r="P67" s="496">
        <v>112</v>
      </c>
    </row>
    <row r="68" spans="1:16" ht="12" customHeight="1" x14ac:dyDescent="0.2">
      <c r="A68" s="67">
        <v>113</v>
      </c>
      <c r="B68" s="43" t="s">
        <v>85</v>
      </c>
      <c r="C68" s="278">
        <v>18</v>
      </c>
      <c r="D68" s="278">
        <v>22</v>
      </c>
      <c r="E68" s="278">
        <v>40</v>
      </c>
      <c r="F68" s="278">
        <v>9</v>
      </c>
      <c r="G68" s="278">
        <v>4</v>
      </c>
      <c r="H68" s="278">
        <v>16</v>
      </c>
      <c r="I68" s="278">
        <v>13</v>
      </c>
      <c r="J68" s="278">
        <v>27</v>
      </c>
      <c r="K68" s="278">
        <v>33</v>
      </c>
      <c r="L68" s="278">
        <v>15</v>
      </c>
      <c r="M68" s="278">
        <v>5</v>
      </c>
      <c r="N68" s="278">
        <v>13</v>
      </c>
      <c r="O68" s="687">
        <v>197</v>
      </c>
      <c r="P68" s="496">
        <v>113</v>
      </c>
    </row>
    <row r="69" spans="1:16" ht="12" customHeight="1" x14ac:dyDescent="0.2">
      <c r="A69" s="67">
        <v>121</v>
      </c>
      <c r="B69" s="43" t="s">
        <v>59</v>
      </c>
      <c r="C69" s="277">
        <v>17</v>
      </c>
      <c r="D69" s="277">
        <v>322</v>
      </c>
      <c r="E69" s="277">
        <v>875</v>
      </c>
      <c r="F69" s="277">
        <v>602</v>
      </c>
      <c r="G69" s="277">
        <v>129</v>
      </c>
      <c r="H69" s="277">
        <v>244</v>
      </c>
      <c r="I69" s="277">
        <v>275</v>
      </c>
      <c r="J69" s="277">
        <v>249</v>
      </c>
      <c r="K69" s="277">
        <v>208</v>
      </c>
      <c r="L69" s="277">
        <v>102</v>
      </c>
      <c r="M69" s="277">
        <v>100</v>
      </c>
      <c r="N69" s="277">
        <v>264</v>
      </c>
      <c r="O69" s="687">
        <v>3370</v>
      </c>
      <c r="P69" s="496">
        <v>121</v>
      </c>
    </row>
    <row r="70" spans="1:16" ht="12" customHeight="1" x14ac:dyDescent="0.2">
      <c r="A70" s="67">
        <v>122</v>
      </c>
      <c r="B70" s="43" t="s">
        <v>60</v>
      </c>
      <c r="C70" s="277">
        <v>127</v>
      </c>
      <c r="D70" s="277">
        <v>206</v>
      </c>
      <c r="E70" s="277">
        <v>562</v>
      </c>
      <c r="F70" s="277">
        <v>417</v>
      </c>
      <c r="G70" s="277">
        <v>83</v>
      </c>
      <c r="H70" s="277">
        <v>236</v>
      </c>
      <c r="I70" s="277">
        <v>307</v>
      </c>
      <c r="J70" s="277">
        <v>218</v>
      </c>
      <c r="K70" s="277">
        <v>212</v>
      </c>
      <c r="L70" s="277">
        <v>115</v>
      </c>
      <c r="M70" s="277">
        <v>127</v>
      </c>
      <c r="N70" s="277">
        <v>219</v>
      </c>
      <c r="O70" s="687">
        <v>2702</v>
      </c>
      <c r="P70" s="496">
        <v>122</v>
      </c>
    </row>
    <row r="71" spans="1:16" ht="12" customHeight="1" x14ac:dyDescent="0.2">
      <c r="A71" s="67">
        <v>123</v>
      </c>
      <c r="B71" s="43" t="s">
        <v>61</v>
      </c>
      <c r="C71" s="277">
        <v>26</v>
      </c>
      <c r="D71" s="277">
        <v>91</v>
      </c>
      <c r="E71" s="277">
        <v>194</v>
      </c>
      <c r="F71" s="277">
        <v>160</v>
      </c>
      <c r="G71" s="277">
        <v>48</v>
      </c>
      <c r="H71" s="277">
        <v>111</v>
      </c>
      <c r="I71" s="277">
        <v>157</v>
      </c>
      <c r="J71" s="277">
        <v>130</v>
      </c>
      <c r="K71" s="277">
        <v>116</v>
      </c>
      <c r="L71" s="277">
        <v>67</v>
      </c>
      <c r="M71" s="277">
        <v>48</v>
      </c>
      <c r="N71" s="277">
        <v>104</v>
      </c>
      <c r="O71" s="687">
        <v>1226</v>
      </c>
      <c r="P71" s="496">
        <v>123</v>
      </c>
    </row>
    <row r="72" spans="1:16" ht="12" customHeight="1" x14ac:dyDescent="0.2">
      <c r="A72" s="67"/>
      <c r="B72" s="43"/>
      <c r="C72" s="277"/>
      <c r="D72" s="277"/>
      <c r="E72" s="277"/>
      <c r="F72" s="277"/>
      <c r="G72" s="277"/>
      <c r="H72" s="277"/>
      <c r="I72" s="277"/>
      <c r="J72" s="277"/>
      <c r="K72" s="277"/>
      <c r="L72" s="277"/>
      <c r="M72" s="277"/>
      <c r="N72" s="277"/>
      <c r="O72" s="285"/>
      <c r="P72" s="488"/>
    </row>
    <row r="73" spans="1:16" ht="12" customHeight="1" x14ac:dyDescent="0.2">
      <c r="A73" s="66">
        <v>1</v>
      </c>
      <c r="B73" s="67" t="s">
        <v>1</v>
      </c>
      <c r="C73" s="277">
        <v>404</v>
      </c>
      <c r="D73" s="277">
        <v>1603</v>
      </c>
      <c r="E73" s="277">
        <v>2245</v>
      </c>
      <c r="F73" s="277">
        <v>1291</v>
      </c>
      <c r="G73" s="277">
        <v>425</v>
      </c>
      <c r="H73" s="277">
        <v>627</v>
      </c>
      <c r="I73" s="277">
        <v>539</v>
      </c>
      <c r="J73" s="277">
        <v>558</v>
      </c>
      <c r="K73" s="277">
        <v>441</v>
      </c>
      <c r="L73" s="277">
        <v>260</v>
      </c>
      <c r="M73" s="277">
        <v>286</v>
      </c>
      <c r="N73" s="277">
        <v>551</v>
      </c>
      <c r="O73" s="687">
        <v>8826</v>
      </c>
      <c r="P73" s="114">
        <v>1</v>
      </c>
    </row>
    <row r="74" spans="1:16" ht="12" customHeight="1" x14ac:dyDescent="0.2">
      <c r="A74" s="66">
        <v>2</v>
      </c>
      <c r="B74" s="67" t="s">
        <v>5</v>
      </c>
      <c r="C74" s="277">
        <v>692</v>
      </c>
      <c r="D74" s="277">
        <v>806</v>
      </c>
      <c r="E74" s="277">
        <v>1746</v>
      </c>
      <c r="F74" s="277">
        <v>1606</v>
      </c>
      <c r="G74" s="277">
        <v>288</v>
      </c>
      <c r="H74" s="277">
        <v>579</v>
      </c>
      <c r="I74" s="277">
        <v>787</v>
      </c>
      <c r="J74" s="277">
        <v>770</v>
      </c>
      <c r="K74" s="277">
        <v>796</v>
      </c>
      <c r="L74" s="277">
        <v>394</v>
      </c>
      <c r="M74" s="277">
        <v>486</v>
      </c>
      <c r="N74" s="277">
        <v>774</v>
      </c>
      <c r="O74" s="687">
        <v>9032</v>
      </c>
      <c r="P74" s="114">
        <v>2</v>
      </c>
    </row>
    <row r="75" spans="1:16" ht="12" customHeight="1" x14ac:dyDescent="0.2">
      <c r="A75" s="66">
        <v>3</v>
      </c>
      <c r="B75" s="67" t="s">
        <v>9</v>
      </c>
      <c r="C75" s="277">
        <v>478</v>
      </c>
      <c r="D75" s="277">
        <v>1325</v>
      </c>
      <c r="E75" s="277">
        <v>2291</v>
      </c>
      <c r="F75" s="277">
        <v>1716</v>
      </c>
      <c r="G75" s="277">
        <v>483</v>
      </c>
      <c r="H75" s="277">
        <v>749</v>
      </c>
      <c r="I75" s="277">
        <v>978</v>
      </c>
      <c r="J75" s="277">
        <v>916</v>
      </c>
      <c r="K75" s="277">
        <v>889</v>
      </c>
      <c r="L75" s="277">
        <v>441</v>
      </c>
      <c r="M75" s="277">
        <v>447</v>
      </c>
      <c r="N75" s="277">
        <v>927</v>
      </c>
      <c r="O75" s="687">
        <v>11162</v>
      </c>
      <c r="P75" s="114">
        <v>3</v>
      </c>
    </row>
    <row r="76" spans="1:16" ht="12" customHeight="1" x14ac:dyDescent="0.2">
      <c r="A76" s="66">
        <v>4</v>
      </c>
      <c r="B76" s="67" t="s">
        <v>2</v>
      </c>
      <c r="C76" s="277">
        <v>795</v>
      </c>
      <c r="D76" s="277">
        <v>730</v>
      </c>
      <c r="E76" s="277">
        <v>1659</v>
      </c>
      <c r="F76" s="277">
        <v>1401</v>
      </c>
      <c r="G76" s="277">
        <v>395</v>
      </c>
      <c r="H76" s="277">
        <v>795</v>
      </c>
      <c r="I76" s="277">
        <v>967</v>
      </c>
      <c r="J76" s="277">
        <v>904</v>
      </c>
      <c r="K76" s="277">
        <v>842</v>
      </c>
      <c r="L76" s="277">
        <v>394</v>
      </c>
      <c r="M76" s="277">
        <v>366</v>
      </c>
      <c r="N76" s="277">
        <v>774</v>
      </c>
      <c r="O76" s="687">
        <v>9227</v>
      </c>
      <c r="P76" s="114">
        <v>4</v>
      </c>
    </row>
    <row r="77" spans="1:16" ht="12" customHeight="1" x14ac:dyDescent="0.2">
      <c r="A77" s="66">
        <v>5</v>
      </c>
      <c r="B77" s="67" t="s">
        <v>6</v>
      </c>
      <c r="C77" s="277">
        <v>4</v>
      </c>
      <c r="D77" s="277">
        <v>372</v>
      </c>
      <c r="E77" s="277">
        <v>869</v>
      </c>
      <c r="F77" s="277">
        <v>822</v>
      </c>
      <c r="G77" s="277">
        <v>129</v>
      </c>
      <c r="H77" s="277">
        <v>415</v>
      </c>
      <c r="I77" s="277">
        <v>690</v>
      </c>
      <c r="J77" s="277">
        <v>503</v>
      </c>
      <c r="K77" s="277">
        <v>521</v>
      </c>
      <c r="L77" s="277">
        <v>319</v>
      </c>
      <c r="M77" s="277">
        <v>160</v>
      </c>
      <c r="N77" s="277">
        <v>498</v>
      </c>
      <c r="O77" s="687">
        <v>5298</v>
      </c>
      <c r="P77" s="114">
        <v>5</v>
      </c>
    </row>
    <row r="78" spans="1:16" ht="12" customHeight="1" x14ac:dyDescent="0.2">
      <c r="A78" s="66">
        <v>6</v>
      </c>
      <c r="B78" s="67" t="s">
        <v>10</v>
      </c>
      <c r="C78" s="277">
        <v>76</v>
      </c>
      <c r="D78" s="277">
        <v>152</v>
      </c>
      <c r="E78" s="277">
        <v>355</v>
      </c>
      <c r="F78" s="277">
        <v>356</v>
      </c>
      <c r="G78" s="277">
        <v>75</v>
      </c>
      <c r="H78" s="277">
        <v>249</v>
      </c>
      <c r="I78" s="277">
        <v>436</v>
      </c>
      <c r="J78" s="277">
        <v>321</v>
      </c>
      <c r="K78" s="277">
        <v>442</v>
      </c>
      <c r="L78" s="277">
        <v>274</v>
      </c>
      <c r="M78" s="277">
        <v>94</v>
      </c>
      <c r="N78" s="277">
        <v>285</v>
      </c>
      <c r="O78" s="687">
        <v>3039</v>
      </c>
      <c r="P78" s="114">
        <v>6</v>
      </c>
    </row>
    <row r="79" spans="1:16" ht="12" customHeight="1" x14ac:dyDescent="0.2">
      <c r="A79" s="66">
        <v>7</v>
      </c>
      <c r="B79" s="67" t="s">
        <v>3</v>
      </c>
      <c r="C79" s="277">
        <v>23</v>
      </c>
      <c r="D79" s="277">
        <v>134</v>
      </c>
      <c r="E79" s="277">
        <v>316</v>
      </c>
      <c r="F79" s="277">
        <v>254</v>
      </c>
      <c r="G79" s="277">
        <v>45</v>
      </c>
      <c r="H79" s="277">
        <v>147</v>
      </c>
      <c r="I79" s="277">
        <v>260</v>
      </c>
      <c r="J79" s="277">
        <v>198</v>
      </c>
      <c r="K79" s="277">
        <v>273</v>
      </c>
      <c r="L79" s="277">
        <v>158</v>
      </c>
      <c r="M79" s="277">
        <v>82</v>
      </c>
      <c r="N79" s="277">
        <v>183</v>
      </c>
      <c r="O79" s="687">
        <v>2050</v>
      </c>
      <c r="P79" s="114">
        <v>7</v>
      </c>
    </row>
    <row r="80" spans="1:16" ht="12" customHeight="1" x14ac:dyDescent="0.2">
      <c r="A80" s="66">
        <v>8</v>
      </c>
      <c r="B80" s="67" t="s">
        <v>4</v>
      </c>
      <c r="C80" s="277">
        <v>28</v>
      </c>
      <c r="D80" s="277">
        <v>208</v>
      </c>
      <c r="E80" s="277">
        <v>429</v>
      </c>
      <c r="F80" s="277">
        <v>405</v>
      </c>
      <c r="G80" s="277">
        <v>80</v>
      </c>
      <c r="H80" s="277">
        <v>213</v>
      </c>
      <c r="I80" s="277">
        <v>306</v>
      </c>
      <c r="J80" s="277">
        <v>255</v>
      </c>
      <c r="K80" s="277">
        <v>273</v>
      </c>
      <c r="L80" s="277">
        <v>164</v>
      </c>
      <c r="M80" s="277">
        <v>88</v>
      </c>
      <c r="N80" s="277">
        <v>236</v>
      </c>
      <c r="O80" s="687">
        <v>2657</v>
      </c>
      <c r="P80" s="114">
        <v>8</v>
      </c>
    </row>
    <row r="81" spans="1:16" ht="12" customHeight="1" x14ac:dyDescent="0.2">
      <c r="A81" s="66">
        <v>9</v>
      </c>
      <c r="B81" s="67" t="s">
        <v>7</v>
      </c>
      <c r="C81" s="277">
        <v>181</v>
      </c>
      <c r="D81" s="277">
        <v>230</v>
      </c>
      <c r="E81" s="277">
        <v>374</v>
      </c>
      <c r="F81" s="277">
        <v>325</v>
      </c>
      <c r="G81" s="277">
        <v>82</v>
      </c>
      <c r="H81" s="277">
        <v>198</v>
      </c>
      <c r="I81" s="277">
        <v>318</v>
      </c>
      <c r="J81" s="277">
        <v>219</v>
      </c>
      <c r="K81" s="277">
        <v>267</v>
      </c>
      <c r="L81" s="277">
        <v>163</v>
      </c>
      <c r="M81" s="277">
        <v>95</v>
      </c>
      <c r="N81" s="277">
        <v>248</v>
      </c>
      <c r="O81" s="687">
        <v>2519</v>
      </c>
      <c r="P81" s="114">
        <v>9</v>
      </c>
    </row>
    <row r="82" spans="1:16" ht="12" customHeight="1" x14ac:dyDescent="0.2">
      <c r="A82" s="66">
        <v>10</v>
      </c>
      <c r="B82" s="67" t="s">
        <v>8</v>
      </c>
      <c r="C82" s="277">
        <v>24</v>
      </c>
      <c r="D82" s="277">
        <v>211</v>
      </c>
      <c r="E82" s="277">
        <v>581</v>
      </c>
      <c r="F82" s="277">
        <v>523</v>
      </c>
      <c r="G82" s="277">
        <v>80</v>
      </c>
      <c r="H82" s="277">
        <v>366</v>
      </c>
      <c r="I82" s="277">
        <v>563</v>
      </c>
      <c r="J82" s="277">
        <v>391</v>
      </c>
      <c r="K82" s="277">
        <v>547</v>
      </c>
      <c r="L82" s="277">
        <v>330</v>
      </c>
      <c r="M82" s="277">
        <v>156</v>
      </c>
      <c r="N82" s="277">
        <v>387</v>
      </c>
      <c r="O82" s="687">
        <v>4135</v>
      </c>
      <c r="P82" s="114">
        <v>10</v>
      </c>
    </row>
    <row r="83" spans="1:16" ht="12" customHeight="1" x14ac:dyDescent="0.2">
      <c r="A83" s="66">
        <v>11</v>
      </c>
      <c r="B83" s="67" t="s">
        <v>110</v>
      </c>
      <c r="C83" s="277">
        <v>302</v>
      </c>
      <c r="D83" s="277">
        <v>509</v>
      </c>
      <c r="E83" s="277">
        <v>1311</v>
      </c>
      <c r="F83" s="277">
        <v>816</v>
      </c>
      <c r="G83" s="277">
        <v>219</v>
      </c>
      <c r="H83" s="277">
        <v>453</v>
      </c>
      <c r="I83" s="277">
        <v>520</v>
      </c>
      <c r="J83" s="277">
        <v>517</v>
      </c>
      <c r="K83" s="277">
        <v>402</v>
      </c>
      <c r="L83" s="277">
        <v>176</v>
      </c>
      <c r="M83" s="277">
        <v>177</v>
      </c>
      <c r="N83" s="277">
        <v>412</v>
      </c>
      <c r="O83" s="687">
        <v>5512</v>
      </c>
      <c r="P83" s="114">
        <v>11</v>
      </c>
    </row>
    <row r="84" spans="1:16" ht="12" customHeight="1" x14ac:dyDescent="0.2">
      <c r="A84" s="66">
        <v>12</v>
      </c>
      <c r="B84" s="67" t="s">
        <v>158</v>
      </c>
      <c r="C84" s="277">
        <v>170</v>
      </c>
      <c r="D84" s="277">
        <v>619</v>
      </c>
      <c r="E84" s="277">
        <v>1631</v>
      </c>
      <c r="F84" s="277">
        <v>1179</v>
      </c>
      <c r="G84" s="277">
        <v>260</v>
      </c>
      <c r="H84" s="277">
        <v>591</v>
      </c>
      <c r="I84" s="277">
        <v>739</v>
      </c>
      <c r="J84" s="277">
        <v>597</v>
      </c>
      <c r="K84" s="277">
        <v>536</v>
      </c>
      <c r="L84" s="277">
        <v>284</v>
      </c>
      <c r="M84" s="277">
        <v>275</v>
      </c>
      <c r="N84" s="277">
        <v>587</v>
      </c>
      <c r="O84" s="687">
        <v>7298</v>
      </c>
      <c r="P84" s="114">
        <v>12</v>
      </c>
    </row>
    <row r="85" spans="1:16" ht="12" customHeight="1" x14ac:dyDescent="0.2">
      <c r="A85" s="66"/>
      <c r="B85" s="67"/>
      <c r="C85" s="274"/>
      <c r="D85" s="274"/>
      <c r="E85" s="274"/>
      <c r="F85" s="274"/>
      <c r="G85" s="274"/>
      <c r="H85" s="274"/>
      <c r="I85" s="274"/>
      <c r="J85" s="274"/>
      <c r="K85" s="274"/>
      <c r="L85" s="274"/>
      <c r="M85" s="274"/>
      <c r="N85" s="274"/>
      <c r="O85" s="996"/>
      <c r="P85" s="66"/>
    </row>
    <row r="86" spans="1:16" ht="12" customHeight="1" x14ac:dyDescent="0.2">
      <c r="A86" s="67"/>
      <c r="B86" s="279" t="s">
        <v>18</v>
      </c>
      <c r="C86" s="280">
        <v>3177</v>
      </c>
      <c r="D86" s="280">
        <v>6899</v>
      </c>
      <c r="E86" s="280">
        <v>13807</v>
      </c>
      <c r="F86" s="280">
        <v>10694</v>
      </c>
      <c r="G86" s="280">
        <v>2561</v>
      </c>
      <c r="H86" s="280">
        <v>5382</v>
      </c>
      <c r="I86" s="280">
        <v>7103</v>
      </c>
      <c r="J86" s="280">
        <v>6149</v>
      </c>
      <c r="K86" s="280">
        <v>6229</v>
      </c>
      <c r="L86" s="280">
        <v>3357</v>
      </c>
      <c r="M86" s="280">
        <v>2712</v>
      </c>
      <c r="N86" s="613">
        <v>5862</v>
      </c>
      <c r="O86" s="995">
        <v>70755</v>
      </c>
      <c r="P86" s="488" t="s">
        <v>229</v>
      </c>
    </row>
    <row r="87" spans="1:16" ht="10.15" customHeight="1" x14ac:dyDescent="0.2">
      <c r="A87" s="267"/>
      <c r="B87" s="267"/>
      <c r="C87" s="267"/>
      <c r="D87" s="267"/>
      <c r="E87" s="267"/>
      <c r="F87" s="993"/>
      <c r="G87" s="994"/>
      <c r="H87" s="267"/>
      <c r="I87" s="267"/>
      <c r="J87" s="267"/>
      <c r="K87" s="267"/>
      <c r="L87" s="267"/>
      <c r="M87" s="267"/>
      <c r="N87" s="267"/>
      <c r="O87" s="267"/>
      <c r="P87" s="267"/>
    </row>
    <row r="88" spans="1:16" ht="12" customHeight="1" x14ac:dyDescent="0.2">
      <c r="A88" s="275" t="s">
        <v>202</v>
      </c>
      <c r="B88" s="273"/>
      <c r="C88" s="267"/>
      <c r="D88" s="267"/>
      <c r="E88" s="267"/>
      <c r="F88" s="267"/>
      <c r="G88" s="267"/>
      <c r="H88" s="267"/>
      <c r="I88" s="267"/>
      <c r="J88" s="267"/>
      <c r="K88" s="267"/>
      <c r="L88" s="267"/>
      <c r="M88" s="267"/>
      <c r="N88" s="267"/>
      <c r="P88" s="276" t="s">
        <v>230</v>
      </c>
    </row>
    <row r="89" spans="1:16" ht="12" customHeight="1" x14ac:dyDescent="0.2">
      <c r="A89" s="267"/>
      <c r="B89" s="267"/>
      <c r="C89" s="267"/>
      <c r="D89" s="267"/>
      <c r="E89" s="267"/>
      <c r="F89" s="267"/>
      <c r="G89" s="267"/>
      <c r="H89" s="267"/>
      <c r="I89" s="267"/>
      <c r="J89" s="267"/>
      <c r="K89" s="267"/>
      <c r="L89" s="267"/>
      <c r="M89" s="267"/>
      <c r="N89" s="267"/>
      <c r="O89" s="267"/>
      <c r="P89" s="267"/>
    </row>
    <row r="90" spans="1:16" x14ac:dyDescent="0.2">
      <c r="A90" s="267"/>
      <c r="B90" s="267"/>
      <c r="C90" s="267"/>
      <c r="D90" s="267"/>
      <c r="E90" s="267"/>
      <c r="F90" s="267"/>
      <c r="G90" s="267"/>
      <c r="H90" s="267"/>
      <c r="I90" s="267"/>
      <c r="J90" s="267"/>
      <c r="K90" s="267"/>
      <c r="L90" s="267"/>
      <c r="M90" s="267"/>
      <c r="N90" s="267"/>
      <c r="O90" s="267"/>
      <c r="P90" s="267"/>
    </row>
    <row r="91" spans="1:16" x14ac:dyDescent="0.2">
      <c r="A91" s="267"/>
      <c r="B91" s="267"/>
      <c r="C91" s="267"/>
      <c r="D91" s="267"/>
      <c r="E91" s="267"/>
      <c r="F91" s="267"/>
      <c r="G91" s="267"/>
      <c r="H91" s="267"/>
      <c r="I91" s="267"/>
      <c r="J91" s="267"/>
      <c r="K91" s="267"/>
      <c r="L91" s="267"/>
      <c r="M91" s="267"/>
      <c r="N91" s="267"/>
      <c r="O91" s="267"/>
      <c r="P91" s="267"/>
    </row>
    <row r="92" spans="1:16" x14ac:dyDescent="0.2">
      <c r="A92" s="267"/>
      <c r="B92" s="267"/>
      <c r="C92" s="267"/>
      <c r="D92" s="267"/>
      <c r="E92" s="267"/>
      <c r="F92" s="267"/>
      <c r="G92" s="267"/>
      <c r="H92" s="267"/>
      <c r="I92" s="267"/>
      <c r="J92" s="267"/>
      <c r="K92" s="267"/>
      <c r="L92" s="267"/>
      <c r="M92" s="267"/>
      <c r="N92" s="267"/>
      <c r="O92" s="267"/>
      <c r="P92" s="267"/>
    </row>
    <row r="93" spans="1:16" x14ac:dyDescent="0.2">
      <c r="A93" s="267"/>
      <c r="B93" s="267"/>
      <c r="C93" s="267"/>
      <c r="D93" s="267"/>
      <c r="E93" s="267"/>
      <c r="F93" s="267"/>
      <c r="G93" s="267"/>
      <c r="H93" s="267"/>
      <c r="I93" s="267"/>
      <c r="J93" s="267"/>
      <c r="K93" s="267"/>
      <c r="L93" s="267"/>
      <c r="M93" s="267"/>
      <c r="N93" s="267"/>
      <c r="O93" s="267"/>
      <c r="P93" s="267"/>
    </row>
    <row r="94" spans="1:16" x14ac:dyDescent="0.2">
      <c r="A94" s="267"/>
      <c r="B94" s="267"/>
      <c r="C94" s="267"/>
      <c r="D94" s="267"/>
      <c r="E94" s="267"/>
      <c r="F94" s="267"/>
      <c r="G94" s="267"/>
      <c r="H94" s="267"/>
      <c r="I94" s="267"/>
      <c r="J94" s="267"/>
      <c r="K94" s="267"/>
      <c r="L94" s="267"/>
      <c r="M94" s="267"/>
      <c r="N94" s="267"/>
      <c r="O94" s="267"/>
      <c r="P94" s="267"/>
    </row>
    <row r="95" spans="1:16" x14ac:dyDescent="0.2">
      <c r="A95" s="267"/>
      <c r="B95" s="267"/>
      <c r="C95" s="267"/>
      <c r="D95" s="267"/>
      <c r="E95" s="267"/>
      <c r="F95" s="267"/>
      <c r="G95" s="267"/>
      <c r="H95" s="267"/>
      <c r="I95" s="267"/>
      <c r="J95" s="267"/>
      <c r="K95" s="267"/>
      <c r="L95" s="267"/>
      <c r="M95" s="267"/>
      <c r="N95" s="267"/>
      <c r="O95" s="267"/>
      <c r="P95" s="267"/>
    </row>
  </sheetData>
  <phoneticPr fontId="33" type="noConversion"/>
  <hyperlinks>
    <hyperlink ref="P1" location="INHALT!A1" display="INHALT!A1" xr:uid="{07CF86DA-DFF7-432E-95D0-002C40C1E1E9}"/>
  </hyperlinks>
  <printOptions horizontalCentered="1"/>
  <pageMargins left="0.53" right="0.28000000000000003" top="0.36" bottom="0.37" header="0.23" footer="0.18"/>
  <pageSetup paperSize="9" scale="75" firstPageNumber="86" pageOrder="overThenDown" orientation="landscape" r:id="rId1"/>
  <headerFooter alignWithMargins="0">
    <oddFooter>&amp;CSeite &amp;P</oddFooter>
  </headerFooter>
  <rowBreaks count="1" manualBreakCount="1">
    <brk id="48" max="16383" man="1"/>
  </rowBreaks>
  <colBreaks count="1" manualBreakCount="1">
    <brk id="16"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7" tint="0.39997558519241921"/>
  </sheetPr>
  <dimension ref="A1:J120"/>
  <sheetViews>
    <sheetView tabSelected="1" zoomScaleNormal="100" workbookViewId="0">
      <pane xSplit="2" ySplit="8" topLeftCell="C9"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2.75" x14ac:dyDescent="0.2"/>
  <cols>
    <col min="1" max="1" width="5.28515625" style="31" customWidth="1"/>
    <col min="2" max="2" width="21.85546875" style="31" bestFit="1" customWidth="1"/>
    <col min="3" max="3" width="8.42578125" style="31" customWidth="1"/>
    <col min="4" max="4" width="10.5703125" style="31" customWidth="1"/>
    <col min="5" max="5" width="10.7109375" style="31" customWidth="1"/>
    <col min="6" max="6" width="11" style="31" customWidth="1"/>
    <col min="7" max="7" width="12.42578125" style="31" customWidth="1"/>
    <col min="8" max="8" width="10.28515625" style="31" customWidth="1"/>
    <col min="9" max="16384" width="11.42578125" style="31"/>
  </cols>
  <sheetData>
    <row r="1" spans="1:10" x14ac:dyDescent="0.2">
      <c r="A1" s="813">
        <v>45657</v>
      </c>
      <c r="B1" s="306"/>
      <c r="C1" s="306"/>
      <c r="D1" s="306"/>
      <c r="E1" s="306"/>
      <c r="F1" s="306"/>
      <c r="G1" s="306"/>
      <c r="H1" s="820" t="s">
        <v>429</v>
      </c>
    </row>
    <row r="2" spans="1:10" ht="15.75" x14ac:dyDescent="0.25">
      <c r="A2" s="266" t="s">
        <v>563</v>
      </c>
      <c r="B2" s="273"/>
      <c r="C2" s="267"/>
      <c r="D2" s="267"/>
      <c r="E2" s="267"/>
      <c r="F2" s="267"/>
      <c r="G2" s="267"/>
      <c r="H2" s="267"/>
    </row>
    <row r="3" spans="1:10" x14ac:dyDescent="0.2">
      <c r="A3" s="267" t="s">
        <v>228</v>
      </c>
      <c r="B3" s="273"/>
      <c r="C3" s="267"/>
      <c r="D3" s="267"/>
      <c r="E3" s="267"/>
      <c r="F3" s="267"/>
      <c r="G3" s="267"/>
      <c r="H3" s="267"/>
    </row>
    <row r="4" spans="1:10" ht="15.75" x14ac:dyDescent="0.25">
      <c r="A4" s="266"/>
      <c r="B4" s="273"/>
      <c r="C4" s="879">
        <v>18</v>
      </c>
      <c r="D4" s="879">
        <v>19</v>
      </c>
      <c r="E4" s="879">
        <v>20</v>
      </c>
      <c r="F4" s="879">
        <v>21</v>
      </c>
      <c r="G4" s="879">
        <v>22</v>
      </c>
      <c r="H4" s="879">
        <v>23</v>
      </c>
    </row>
    <row r="5" spans="1:10" ht="15" x14ac:dyDescent="0.2">
      <c r="A5" s="315" t="s">
        <v>185</v>
      </c>
      <c r="B5" s="315" t="s">
        <v>163</v>
      </c>
      <c r="C5" s="308" t="s">
        <v>235</v>
      </c>
      <c r="D5" s="308"/>
      <c r="E5" s="308"/>
      <c r="F5" s="308"/>
      <c r="G5" s="308"/>
      <c r="H5" s="308"/>
    </row>
    <row r="6" spans="1:10" ht="15" x14ac:dyDescent="0.2">
      <c r="A6" s="318" t="s">
        <v>186</v>
      </c>
      <c r="B6" s="297" t="s">
        <v>165</v>
      </c>
      <c r="C6" s="307" t="s">
        <v>192</v>
      </c>
      <c r="D6" s="305"/>
      <c r="E6" s="305"/>
      <c r="F6" s="305"/>
      <c r="G6" s="305"/>
      <c r="H6" s="305"/>
    </row>
    <row r="7" spans="1:10" s="1000" customFormat="1" ht="45" x14ac:dyDescent="0.2">
      <c r="A7" s="997"/>
      <c r="B7" s="997"/>
      <c r="C7" s="998" t="s">
        <v>488</v>
      </c>
      <c r="D7" s="326" t="s">
        <v>489</v>
      </c>
      <c r="E7" s="326" t="s">
        <v>490</v>
      </c>
      <c r="F7" s="326" t="s">
        <v>491</v>
      </c>
      <c r="G7" s="999" t="s">
        <v>492</v>
      </c>
      <c r="H7" s="999" t="s">
        <v>108</v>
      </c>
    </row>
    <row r="8" spans="1:10" x14ac:dyDescent="0.2">
      <c r="A8" s="317"/>
      <c r="B8" s="317"/>
      <c r="C8" s="314" t="s">
        <v>207</v>
      </c>
      <c r="D8" s="289" t="s">
        <v>207</v>
      </c>
      <c r="E8" s="289" t="s">
        <v>207</v>
      </c>
      <c r="F8" s="289" t="s">
        <v>207</v>
      </c>
      <c r="G8" s="289" t="s">
        <v>207</v>
      </c>
      <c r="H8" s="290" t="s">
        <v>207</v>
      </c>
    </row>
    <row r="9" spans="1:10" ht="4.9000000000000004" customHeight="1" x14ac:dyDescent="0.2">
      <c r="A9" s="273"/>
      <c r="B9" s="273"/>
      <c r="C9" s="310"/>
      <c r="D9" s="310"/>
      <c r="E9" s="310"/>
      <c r="F9" s="310"/>
      <c r="G9" s="310"/>
      <c r="H9" s="310"/>
    </row>
    <row r="10" spans="1:10" ht="12.95" customHeight="1" x14ac:dyDescent="0.2">
      <c r="A10" s="67">
        <v>10</v>
      </c>
      <c r="B10" s="43" t="s">
        <v>35</v>
      </c>
      <c r="C10" s="345">
        <v>213</v>
      </c>
      <c r="D10" s="311">
        <v>77</v>
      </c>
      <c r="E10" s="311">
        <v>30</v>
      </c>
      <c r="F10" s="311">
        <v>21</v>
      </c>
      <c r="G10" s="688">
        <v>12</v>
      </c>
      <c r="H10" s="311">
        <v>353</v>
      </c>
      <c r="I10" s="33"/>
      <c r="J10" s="33"/>
    </row>
    <row r="11" spans="1:10" ht="12.95" customHeight="1" x14ac:dyDescent="0.2">
      <c r="A11" s="67">
        <v>11</v>
      </c>
      <c r="B11" s="43" t="s">
        <v>36</v>
      </c>
      <c r="C11" s="345">
        <v>608</v>
      </c>
      <c r="D11" s="311">
        <v>175</v>
      </c>
      <c r="E11" s="311">
        <v>52</v>
      </c>
      <c r="F11" s="311">
        <v>26</v>
      </c>
      <c r="G11" s="688">
        <v>11</v>
      </c>
      <c r="H11" s="311">
        <v>872</v>
      </c>
      <c r="J11" s="33"/>
    </row>
    <row r="12" spans="1:10" ht="12.95" customHeight="1" x14ac:dyDescent="0.2">
      <c r="A12" s="67">
        <v>12</v>
      </c>
      <c r="B12" s="43" t="s">
        <v>88</v>
      </c>
      <c r="C12" s="345">
        <v>1015</v>
      </c>
      <c r="D12" s="311">
        <v>302</v>
      </c>
      <c r="E12" s="311">
        <v>131</v>
      </c>
      <c r="F12" s="311">
        <v>59</v>
      </c>
      <c r="G12" s="688">
        <v>31</v>
      </c>
      <c r="H12" s="311">
        <v>1538</v>
      </c>
      <c r="J12" s="33"/>
    </row>
    <row r="13" spans="1:10" ht="12.95" customHeight="1" x14ac:dyDescent="0.2">
      <c r="A13" s="67">
        <v>13</v>
      </c>
      <c r="B13" s="43" t="s">
        <v>37</v>
      </c>
      <c r="C13" s="345">
        <v>147</v>
      </c>
      <c r="D13" s="311">
        <v>58</v>
      </c>
      <c r="E13" s="311">
        <v>28</v>
      </c>
      <c r="F13" s="311">
        <v>6</v>
      </c>
      <c r="G13" s="688">
        <v>2</v>
      </c>
      <c r="H13" s="311">
        <v>241</v>
      </c>
      <c r="J13" s="33"/>
    </row>
    <row r="14" spans="1:10" ht="12.95" customHeight="1" x14ac:dyDescent="0.2">
      <c r="A14" s="67">
        <v>14</v>
      </c>
      <c r="B14" s="43" t="s">
        <v>38</v>
      </c>
      <c r="C14" s="345">
        <v>1308</v>
      </c>
      <c r="D14" s="311">
        <v>358</v>
      </c>
      <c r="E14" s="311">
        <v>112</v>
      </c>
      <c r="F14" s="311">
        <v>63</v>
      </c>
      <c r="G14" s="688">
        <v>18</v>
      </c>
      <c r="H14" s="311">
        <v>1859</v>
      </c>
      <c r="J14" s="33"/>
    </row>
    <row r="15" spans="1:10" ht="12.95" customHeight="1" x14ac:dyDescent="0.2">
      <c r="A15" s="67">
        <v>15</v>
      </c>
      <c r="B15" s="43" t="s">
        <v>39</v>
      </c>
      <c r="C15" s="345">
        <v>207</v>
      </c>
      <c r="D15" s="311">
        <v>177</v>
      </c>
      <c r="E15" s="311">
        <v>86</v>
      </c>
      <c r="F15" s="311">
        <v>78</v>
      </c>
      <c r="G15" s="688">
        <v>19</v>
      </c>
      <c r="H15" s="311">
        <v>567</v>
      </c>
      <c r="J15" s="33"/>
    </row>
    <row r="16" spans="1:10" ht="12.95" customHeight="1" x14ac:dyDescent="0.2">
      <c r="A16" s="67">
        <v>16</v>
      </c>
      <c r="B16" s="43" t="s">
        <v>96</v>
      </c>
      <c r="C16" s="345">
        <v>690</v>
      </c>
      <c r="D16" s="311">
        <v>432</v>
      </c>
      <c r="E16" s="311">
        <v>179</v>
      </c>
      <c r="F16" s="311">
        <v>158</v>
      </c>
      <c r="G16" s="688">
        <v>59</v>
      </c>
      <c r="H16" s="311">
        <v>1518</v>
      </c>
      <c r="J16" s="33"/>
    </row>
    <row r="17" spans="1:10" ht="12.95" customHeight="1" x14ac:dyDescent="0.2">
      <c r="A17" s="67">
        <v>17</v>
      </c>
      <c r="B17" s="43" t="s">
        <v>40</v>
      </c>
      <c r="C17" s="345">
        <v>951</v>
      </c>
      <c r="D17" s="311">
        <v>495</v>
      </c>
      <c r="E17" s="311">
        <v>194</v>
      </c>
      <c r="F17" s="311">
        <v>163</v>
      </c>
      <c r="G17" s="688">
        <v>75</v>
      </c>
      <c r="H17" s="311">
        <v>1878</v>
      </c>
      <c r="J17" s="33"/>
    </row>
    <row r="18" spans="1:10" ht="12.95" customHeight="1" x14ac:dyDescent="0.2">
      <c r="A18" s="67">
        <v>21</v>
      </c>
      <c r="B18" s="43" t="s">
        <v>41</v>
      </c>
      <c r="C18" s="345">
        <v>617</v>
      </c>
      <c r="D18" s="311">
        <v>233</v>
      </c>
      <c r="E18" s="311">
        <v>112</v>
      </c>
      <c r="F18" s="311">
        <v>73</v>
      </c>
      <c r="G18" s="688">
        <v>23</v>
      </c>
      <c r="H18" s="311">
        <v>1058</v>
      </c>
      <c r="J18" s="33"/>
    </row>
    <row r="19" spans="1:10" ht="12.95" customHeight="1" x14ac:dyDescent="0.2">
      <c r="A19" s="67">
        <v>22</v>
      </c>
      <c r="B19" s="43" t="s">
        <v>42</v>
      </c>
      <c r="C19" s="345">
        <v>450</v>
      </c>
      <c r="D19" s="311">
        <v>194</v>
      </c>
      <c r="E19" s="311">
        <v>92</v>
      </c>
      <c r="F19" s="311">
        <v>67</v>
      </c>
      <c r="G19" s="688">
        <v>43</v>
      </c>
      <c r="H19" s="311">
        <v>846</v>
      </c>
      <c r="J19" s="33"/>
    </row>
    <row r="20" spans="1:10" ht="12.95" customHeight="1" x14ac:dyDescent="0.2">
      <c r="A20" s="67">
        <v>23</v>
      </c>
      <c r="B20" s="43" t="s">
        <v>43</v>
      </c>
      <c r="C20" s="345">
        <v>681</v>
      </c>
      <c r="D20" s="311">
        <v>443</v>
      </c>
      <c r="E20" s="311">
        <v>225</v>
      </c>
      <c r="F20" s="311">
        <v>200</v>
      </c>
      <c r="G20" s="688">
        <v>98</v>
      </c>
      <c r="H20" s="311">
        <v>1647</v>
      </c>
      <c r="J20" s="33"/>
    </row>
    <row r="21" spans="1:10" ht="12.95" customHeight="1" x14ac:dyDescent="0.2">
      <c r="A21" s="67">
        <v>24</v>
      </c>
      <c r="B21" s="43" t="s">
        <v>44</v>
      </c>
      <c r="C21" s="345">
        <v>1338</v>
      </c>
      <c r="D21" s="311">
        <v>904</v>
      </c>
      <c r="E21" s="311">
        <v>485</v>
      </c>
      <c r="F21" s="311">
        <v>352</v>
      </c>
      <c r="G21" s="688">
        <v>150</v>
      </c>
      <c r="H21" s="311">
        <v>3229</v>
      </c>
      <c r="J21" s="33"/>
    </row>
    <row r="22" spans="1:10" ht="12.95" customHeight="1" x14ac:dyDescent="0.2">
      <c r="A22" s="67">
        <v>25</v>
      </c>
      <c r="B22" s="43" t="s">
        <v>170</v>
      </c>
      <c r="C22" s="345">
        <v>530</v>
      </c>
      <c r="D22" s="311">
        <v>222</v>
      </c>
      <c r="E22" s="311">
        <v>121</v>
      </c>
      <c r="F22" s="311">
        <v>76</v>
      </c>
      <c r="G22" s="688">
        <v>52</v>
      </c>
      <c r="H22" s="311">
        <v>1001</v>
      </c>
      <c r="J22" s="33"/>
    </row>
    <row r="23" spans="1:10" ht="12.95" customHeight="1" x14ac:dyDescent="0.2">
      <c r="A23" s="67">
        <v>26</v>
      </c>
      <c r="B23" s="43" t="s">
        <v>297</v>
      </c>
      <c r="C23" s="345">
        <v>542</v>
      </c>
      <c r="D23" s="311">
        <v>321</v>
      </c>
      <c r="E23" s="311">
        <v>157</v>
      </c>
      <c r="F23" s="311">
        <v>148</v>
      </c>
      <c r="G23" s="688">
        <v>83</v>
      </c>
      <c r="H23" s="311">
        <v>1251</v>
      </c>
      <c r="J23" s="33"/>
    </row>
    <row r="24" spans="1:10" ht="12.95" customHeight="1" x14ac:dyDescent="0.2">
      <c r="A24" s="67">
        <v>31</v>
      </c>
      <c r="B24" s="43" t="s">
        <v>45</v>
      </c>
      <c r="C24" s="345">
        <v>1009</v>
      </c>
      <c r="D24" s="311">
        <v>575</v>
      </c>
      <c r="E24" s="311">
        <v>243</v>
      </c>
      <c r="F24" s="311">
        <v>192</v>
      </c>
      <c r="G24" s="688">
        <v>70</v>
      </c>
      <c r="H24" s="311">
        <v>2089</v>
      </c>
      <c r="J24" s="33"/>
    </row>
    <row r="25" spans="1:10" ht="12.95" customHeight="1" x14ac:dyDescent="0.2">
      <c r="A25" s="67">
        <v>32</v>
      </c>
      <c r="B25" s="43" t="s">
        <v>46</v>
      </c>
      <c r="C25" s="345">
        <v>1482</v>
      </c>
      <c r="D25" s="311">
        <v>813</v>
      </c>
      <c r="E25" s="311">
        <v>400</v>
      </c>
      <c r="F25" s="311">
        <v>267</v>
      </c>
      <c r="G25" s="688">
        <v>105</v>
      </c>
      <c r="H25" s="311">
        <v>3067</v>
      </c>
      <c r="J25" s="33"/>
    </row>
    <row r="26" spans="1:10" ht="12.95" customHeight="1" x14ac:dyDescent="0.2">
      <c r="A26" s="67">
        <v>33</v>
      </c>
      <c r="B26" s="43" t="s">
        <v>171</v>
      </c>
      <c r="C26" s="345">
        <v>24</v>
      </c>
      <c r="D26" s="311">
        <v>8</v>
      </c>
      <c r="E26" s="311">
        <v>2</v>
      </c>
      <c r="F26" s="311">
        <v>6</v>
      </c>
      <c r="G26" s="688">
        <v>1</v>
      </c>
      <c r="H26" s="311">
        <v>41</v>
      </c>
      <c r="J26" s="33"/>
    </row>
    <row r="27" spans="1:10" ht="12.95" customHeight="1" x14ac:dyDescent="0.2">
      <c r="A27" s="67">
        <v>34</v>
      </c>
      <c r="B27" s="43" t="s">
        <v>47</v>
      </c>
      <c r="C27" s="345">
        <v>1044</v>
      </c>
      <c r="D27" s="311">
        <v>657</v>
      </c>
      <c r="E27" s="311">
        <v>299</v>
      </c>
      <c r="F27" s="311">
        <v>207</v>
      </c>
      <c r="G27" s="688">
        <v>68</v>
      </c>
      <c r="H27" s="311">
        <v>2275</v>
      </c>
      <c r="J27" s="33"/>
    </row>
    <row r="28" spans="1:10" ht="12.95" customHeight="1" x14ac:dyDescent="0.2">
      <c r="A28" s="67">
        <v>35</v>
      </c>
      <c r="B28" s="43" t="s">
        <v>89</v>
      </c>
      <c r="C28" s="345">
        <v>817</v>
      </c>
      <c r="D28" s="311">
        <v>380</v>
      </c>
      <c r="E28" s="311">
        <v>199</v>
      </c>
      <c r="F28" s="311">
        <v>149</v>
      </c>
      <c r="G28" s="688">
        <v>97</v>
      </c>
      <c r="H28" s="311">
        <v>1642</v>
      </c>
      <c r="J28" s="33"/>
    </row>
    <row r="29" spans="1:10" ht="12.95" customHeight="1" x14ac:dyDescent="0.2">
      <c r="A29" s="67">
        <v>36</v>
      </c>
      <c r="B29" s="43" t="s">
        <v>48</v>
      </c>
      <c r="C29" s="345">
        <v>956</v>
      </c>
      <c r="D29" s="311">
        <v>537</v>
      </c>
      <c r="E29" s="311">
        <v>285</v>
      </c>
      <c r="F29" s="311">
        <v>176</v>
      </c>
      <c r="G29" s="688">
        <v>94</v>
      </c>
      <c r="H29" s="311">
        <v>2048</v>
      </c>
      <c r="J29" s="33"/>
    </row>
    <row r="30" spans="1:10" ht="12.95" customHeight="1" x14ac:dyDescent="0.2">
      <c r="A30" s="67">
        <v>41</v>
      </c>
      <c r="B30" s="43" t="s">
        <v>49</v>
      </c>
      <c r="C30" s="345">
        <v>693</v>
      </c>
      <c r="D30" s="311">
        <v>524</v>
      </c>
      <c r="E30" s="311">
        <v>228</v>
      </c>
      <c r="F30" s="311">
        <v>207</v>
      </c>
      <c r="G30" s="688">
        <v>59</v>
      </c>
      <c r="H30" s="311">
        <v>1711</v>
      </c>
      <c r="J30" s="33"/>
    </row>
    <row r="31" spans="1:10" ht="12.95" customHeight="1" x14ac:dyDescent="0.2">
      <c r="A31" s="67">
        <v>42</v>
      </c>
      <c r="B31" s="43" t="s">
        <v>50</v>
      </c>
      <c r="C31" s="345">
        <v>633</v>
      </c>
      <c r="D31" s="311">
        <v>522</v>
      </c>
      <c r="E31" s="311">
        <v>253</v>
      </c>
      <c r="F31" s="311">
        <v>185</v>
      </c>
      <c r="G31" s="688">
        <v>52</v>
      </c>
      <c r="H31" s="311">
        <v>1645</v>
      </c>
      <c r="J31" s="33"/>
    </row>
    <row r="32" spans="1:10" ht="12.95" customHeight="1" x14ac:dyDescent="0.2">
      <c r="A32" s="67">
        <v>43</v>
      </c>
      <c r="B32" s="43" t="s">
        <v>51</v>
      </c>
      <c r="C32" s="345">
        <v>1500</v>
      </c>
      <c r="D32" s="311">
        <v>865</v>
      </c>
      <c r="E32" s="311">
        <v>393</v>
      </c>
      <c r="F32" s="311">
        <v>263</v>
      </c>
      <c r="G32" s="688">
        <v>102</v>
      </c>
      <c r="H32" s="311">
        <v>3123</v>
      </c>
      <c r="J32" s="33"/>
    </row>
    <row r="33" spans="1:10" ht="12.95" customHeight="1" x14ac:dyDescent="0.2">
      <c r="A33" s="67">
        <v>44</v>
      </c>
      <c r="B33" s="43" t="s">
        <v>52</v>
      </c>
      <c r="C33" s="345">
        <v>680</v>
      </c>
      <c r="D33" s="311">
        <v>621</v>
      </c>
      <c r="E33" s="311">
        <v>277</v>
      </c>
      <c r="F33" s="311">
        <v>214</v>
      </c>
      <c r="G33" s="688">
        <v>136</v>
      </c>
      <c r="H33" s="311">
        <v>1928</v>
      </c>
      <c r="J33" s="33"/>
    </row>
    <row r="34" spans="1:10" ht="12.95" customHeight="1" x14ac:dyDescent="0.2">
      <c r="A34" s="67">
        <v>45</v>
      </c>
      <c r="B34" s="43" t="s">
        <v>53</v>
      </c>
      <c r="C34" s="345">
        <v>73</v>
      </c>
      <c r="D34" s="311">
        <v>24</v>
      </c>
      <c r="E34" s="311">
        <v>9</v>
      </c>
      <c r="F34" s="311">
        <v>4</v>
      </c>
      <c r="G34" s="688">
        <v>3</v>
      </c>
      <c r="H34" s="311">
        <v>113</v>
      </c>
      <c r="J34" s="33"/>
    </row>
    <row r="35" spans="1:10" ht="12.95" customHeight="1" x14ac:dyDescent="0.2">
      <c r="A35" s="67">
        <v>46</v>
      </c>
      <c r="B35" s="43" t="s">
        <v>54</v>
      </c>
      <c r="C35" s="345">
        <v>103</v>
      </c>
      <c r="D35" s="311">
        <v>90</v>
      </c>
      <c r="E35" s="311">
        <v>52</v>
      </c>
      <c r="F35" s="311">
        <v>60</v>
      </c>
      <c r="G35" s="688">
        <v>17</v>
      </c>
      <c r="H35" s="311">
        <v>322</v>
      </c>
      <c r="J35" s="33"/>
    </row>
    <row r="36" spans="1:10" ht="12.95" customHeight="1" x14ac:dyDescent="0.2">
      <c r="A36" s="67">
        <v>47</v>
      </c>
      <c r="B36" s="43" t="s">
        <v>55</v>
      </c>
      <c r="C36" s="345">
        <v>103</v>
      </c>
      <c r="D36" s="311">
        <v>116</v>
      </c>
      <c r="E36" s="311">
        <v>62</v>
      </c>
      <c r="F36" s="311">
        <v>75</v>
      </c>
      <c r="G36" s="688">
        <v>22</v>
      </c>
      <c r="H36" s="311">
        <v>378</v>
      </c>
      <c r="J36" s="33"/>
    </row>
    <row r="37" spans="1:10" ht="12.95" customHeight="1" x14ac:dyDescent="0.2">
      <c r="A37" s="67">
        <v>48</v>
      </c>
      <c r="B37" s="43" t="s">
        <v>56</v>
      </c>
      <c r="C37" s="345">
        <v>5</v>
      </c>
      <c r="D37" s="311">
        <v>2</v>
      </c>
      <c r="E37" s="311">
        <v>0</v>
      </c>
      <c r="F37" s="311">
        <v>0</v>
      </c>
      <c r="G37" s="688">
        <v>0</v>
      </c>
      <c r="H37" s="311">
        <v>7</v>
      </c>
      <c r="J37" s="33"/>
    </row>
    <row r="38" spans="1:10" ht="12.95" customHeight="1" x14ac:dyDescent="0.2">
      <c r="A38" s="67">
        <v>51</v>
      </c>
      <c r="B38" s="43" t="s">
        <v>57</v>
      </c>
      <c r="C38" s="345">
        <v>401</v>
      </c>
      <c r="D38" s="311">
        <v>308</v>
      </c>
      <c r="E38" s="311">
        <v>166</v>
      </c>
      <c r="F38" s="311">
        <v>144</v>
      </c>
      <c r="G38" s="688">
        <v>40</v>
      </c>
      <c r="H38" s="311">
        <v>1059</v>
      </c>
      <c r="J38" s="33"/>
    </row>
    <row r="39" spans="1:10" ht="12.95" customHeight="1" x14ac:dyDescent="0.2">
      <c r="A39" s="67">
        <v>52</v>
      </c>
      <c r="B39" s="43" t="s">
        <v>128</v>
      </c>
      <c r="C39" s="345">
        <v>689</v>
      </c>
      <c r="D39" s="311">
        <v>520</v>
      </c>
      <c r="E39" s="311">
        <v>227</v>
      </c>
      <c r="F39" s="311">
        <v>164</v>
      </c>
      <c r="G39" s="688">
        <v>59</v>
      </c>
      <c r="H39" s="311">
        <v>1659</v>
      </c>
      <c r="J39" s="33"/>
    </row>
    <row r="40" spans="1:10" ht="12.95" customHeight="1" x14ac:dyDescent="0.2">
      <c r="A40" s="67">
        <v>53</v>
      </c>
      <c r="B40" s="43" t="s">
        <v>58</v>
      </c>
      <c r="C40" s="345">
        <v>226</v>
      </c>
      <c r="D40" s="311">
        <v>252</v>
      </c>
      <c r="E40" s="311">
        <v>137</v>
      </c>
      <c r="F40" s="311">
        <v>143</v>
      </c>
      <c r="G40" s="688">
        <v>45</v>
      </c>
      <c r="H40" s="311">
        <v>803</v>
      </c>
      <c r="J40" s="33"/>
    </row>
    <row r="41" spans="1:10" ht="12.95" customHeight="1" x14ac:dyDescent="0.2">
      <c r="A41" s="67">
        <v>54</v>
      </c>
      <c r="B41" s="43" t="s">
        <v>131</v>
      </c>
      <c r="C41" s="345">
        <v>90</v>
      </c>
      <c r="D41" s="311">
        <v>86</v>
      </c>
      <c r="E41" s="311">
        <v>42</v>
      </c>
      <c r="F41" s="311">
        <v>40</v>
      </c>
      <c r="G41" s="688">
        <v>15</v>
      </c>
      <c r="H41" s="311">
        <v>273</v>
      </c>
      <c r="J41" s="33"/>
    </row>
    <row r="42" spans="1:10" ht="12.95" customHeight="1" x14ac:dyDescent="0.2">
      <c r="A42" s="67">
        <v>55</v>
      </c>
      <c r="B42" s="43" t="s">
        <v>159</v>
      </c>
      <c r="C42" s="345">
        <v>657</v>
      </c>
      <c r="D42" s="311">
        <v>394</v>
      </c>
      <c r="E42" s="311">
        <v>252</v>
      </c>
      <c r="F42" s="311">
        <v>153</v>
      </c>
      <c r="G42" s="688">
        <v>48</v>
      </c>
      <c r="H42" s="311">
        <v>1504</v>
      </c>
      <c r="J42" s="33"/>
    </row>
    <row r="43" spans="1:10" ht="12.95" customHeight="1" x14ac:dyDescent="0.2">
      <c r="A43" s="67">
        <v>61</v>
      </c>
      <c r="B43" s="43" t="s">
        <v>62</v>
      </c>
      <c r="C43" s="345">
        <v>329</v>
      </c>
      <c r="D43" s="311">
        <v>320</v>
      </c>
      <c r="E43" s="311">
        <v>181</v>
      </c>
      <c r="F43" s="311">
        <v>151</v>
      </c>
      <c r="G43" s="688">
        <v>45</v>
      </c>
      <c r="H43" s="311">
        <v>1026</v>
      </c>
      <c r="J43" s="33"/>
    </row>
    <row r="44" spans="1:10" ht="12.95" customHeight="1" x14ac:dyDescent="0.2">
      <c r="A44" s="67">
        <v>62</v>
      </c>
      <c r="B44" s="43" t="s">
        <v>63</v>
      </c>
      <c r="C44" s="345">
        <v>82</v>
      </c>
      <c r="D44" s="311">
        <v>114</v>
      </c>
      <c r="E44" s="311">
        <v>74</v>
      </c>
      <c r="F44" s="311">
        <v>85</v>
      </c>
      <c r="G44" s="688">
        <v>33</v>
      </c>
      <c r="H44" s="311">
        <v>388</v>
      </c>
      <c r="J44" s="33"/>
    </row>
    <row r="45" spans="1:10" ht="12.95" customHeight="1" x14ac:dyDescent="0.2">
      <c r="A45" s="67">
        <v>63</v>
      </c>
      <c r="B45" s="43" t="s">
        <v>64</v>
      </c>
      <c r="C45" s="345">
        <v>55</v>
      </c>
      <c r="D45" s="311">
        <v>65</v>
      </c>
      <c r="E45" s="311">
        <v>41</v>
      </c>
      <c r="F45" s="311">
        <v>49</v>
      </c>
      <c r="G45" s="688">
        <v>12</v>
      </c>
      <c r="H45" s="311">
        <v>222</v>
      </c>
      <c r="J45" s="33"/>
    </row>
    <row r="46" spans="1:10" ht="12.95" customHeight="1" x14ac:dyDescent="0.2">
      <c r="A46" s="67">
        <v>64</v>
      </c>
      <c r="B46" s="43" t="s">
        <v>65</v>
      </c>
      <c r="C46" s="345">
        <v>21</v>
      </c>
      <c r="D46" s="311">
        <v>45</v>
      </c>
      <c r="E46" s="311">
        <v>24</v>
      </c>
      <c r="F46" s="311">
        <v>32</v>
      </c>
      <c r="G46" s="688">
        <v>7</v>
      </c>
      <c r="H46" s="311">
        <v>129</v>
      </c>
      <c r="J46" s="33"/>
    </row>
    <row r="47" spans="1:10" ht="12.95" customHeight="1" x14ac:dyDescent="0.2">
      <c r="A47" s="67">
        <v>65</v>
      </c>
      <c r="B47" s="43" t="s">
        <v>66</v>
      </c>
      <c r="C47" s="345">
        <v>53</v>
      </c>
      <c r="D47" s="311">
        <v>75</v>
      </c>
      <c r="E47" s="311">
        <v>41</v>
      </c>
      <c r="F47" s="311">
        <v>49</v>
      </c>
      <c r="G47" s="688">
        <v>12</v>
      </c>
      <c r="H47" s="311">
        <v>230</v>
      </c>
      <c r="J47" s="33"/>
    </row>
    <row r="48" spans="1:10" ht="12.95" customHeight="1" x14ac:dyDescent="0.2">
      <c r="A48" s="67">
        <v>66</v>
      </c>
      <c r="B48" s="43" t="s">
        <v>67</v>
      </c>
      <c r="C48" s="345">
        <v>323</v>
      </c>
      <c r="D48" s="311">
        <v>308</v>
      </c>
      <c r="E48" s="311">
        <v>193</v>
      </c>
      <c r="F48" s="311">
        <v>174</v>
      </c>
      <c r="G48" s="688">
        <v>46</v>
      </c>
      <c r="H48" s="311">
        <v>1044</v>
      </c>
      <c r="J48" s="33"/>
    </row>
    <row r="49" spans="1:10" ht="12.95" customHeight="1" x14ac:dyDescent="0.2">
      <c r="A49" s="67">
        <v>71</v>
      </c>
      <c r="B49" s="43" t="s">
        <v>68</v>
      </c>
      <c r="C49" s="345">
        <v>265</v>
      </c>
      <c r="D49" s="311">
        <v>228</v>
      </c>
      <c r="E49" s="311">
        <v>135</v>
      </c>
      <c r="F49" s="311">
        <v>109</v>
      </c>
      <c r="G49" s="688">
        <v>29</v>
      </c>
      <c r="H49" s="311">
        <v>766</v>
      </c>
      <c r="J49" s="33"/>
    </row>
    <row r="50" spans="1:10" ht="12.95" customHeight="1" x14ac:dyDescent="0.2">
      <c r="A50" s="67">
        <v>72</v>
      </c>
      <c r="B50" s="43" t="s">
        <v>69</v>
      </c>
      <c r="C50" s="345">
        <v>439</v>
      </c>
      <c r="D50" s="311">
        <v>354</v>
      </c>
      <c r="E50" s="311">
        <v>195</v>
      </c>
      <c r="F50" s="311">
        <v>222</v>
      </c>
      <c r="G50" s="688">
        <v>74</v>
      </c>
      <c r="H50" s="311">
        <v>1284</v>
      </c>
      <c r="J50" s="33"/>
    </row>
    <row r="51" spans="1:10" ht="12.95" customHeight="1" x14ac:dyDescent="0.2">
      <c r="A51" s="67">
        <v>81</v>
      </c>
      <c r="B51" s="43" t="s">
        <v>4</v>
      </c>
      <c r="C51" s="345">
        <v>267</v>
      </c>
      <c r="D51" s="311">
        <v>208</v>
      </c>
      <c r="E51" s="311">
        <v>122</v>
      </c>
      <c r="F51" s="311">
        <v>93</v>
      </c>
      <c r="G51" s="688">
        <v>44</v>
      </c>
      <c r="H51" s="311">
        <v>734</v>
      </c>
      <c r="J51" s="33"/>
    </row>
    <row r="52" spans="1:10" ht="12.95" customHeight="1" x14ac:dyDescent="0.2">
      <c r="A52" s="67">
        <v>82</v>
      </c>
      <c r="B52" s="43" t="s">
        <v>70</v>
      </c>
      <c r="C52" s="345">
        <v>470</v>
      </c>
      <c r="D52" s="311">
        <v>329</v>
      </c>
      <c r="E52" s="311">
        <v>166</v>
      </c>
      <c r="F52" s="311">
        <v>146</v>
      </c>
      <c r="G52" s="688">
        <v>52</v>
      </c>
      <c r="H52" s="311">
        <v>1163</v>
      </c>
      <c r="J52" s="33"/>
    </row>
    <row r="53" spans="1:10" ht="12.95" customHeight="1" x14ac:dyDescent="0.2">
      <c r="A53" s="67">
        <v>83</v>
      </c>
      <c r="B53" s="43" t="s">
        <v>71</v>
      </c>
      <c r="C53" s="345">
        <v>305</v>
      </c>
      <c r="D53" s="311">
        <v>225</v>
      </c>
      <c r="E53" s="311">
        <v>108</v>
      </c>
      <c r="F53" s="311">
        <v>101</v>
      </c>
      <c r="G53" s="688">
        <v>21</v>
      </c>
      <c r="H53" s="311">
        <v>760</v>
      </c>
      <c r="J53" s="33"/>
    </row>
    <row r="54" spans="1:10" ht="12.95" customHeight="1" x14ac:dyDescent="0.2">
      <c r="A54" s="67">
        <v>91</v>
      </c>
      <c r="B54" s="43" t="s">
        <v>72</v>
      </c>
      <c r="C54" s="345">
        <v>327</v>
      </c>
      <c r="D54" s="311">
        <v>184</v>
      </c>
      <c r="E54" s="311">
        <v>110</v>
      </c>
      <c r="F54" s="311">
        <v>86</v>
      </c>
      <c r="G54" s="688">
        <v>33</v>
      </c>
      <c r="H54" s="311">
        <v>740</v>
      </c>
      <c r="J54" s="33"/>
    </row>
    <row r="55" spans="1:10" ht="12.95" customHeight="1" x14ac:dyDescent="0.2">
      <c r="A55" s="67">
        <v>92</v>
      </c>
      <c r="B55" s="43" t="s">
        <v>73</v>
      </c>
      <c r="C55" s="345">
        <v>6</v>
      </c>
      <c r="D55" s="311">
        <v>5</v>
      </c>
      <c r="E55" s="311">
        <v>0</v>
      </c>
      <c r="F55" s="311">
        <v>3</v>
      </c>
      <c r="G55" s="688">
        <v>0</v>
      </c>
      <c r="H55" s="311">
        <v>14</v>
      </c>
      <c r="J55" s="33"/>
    </row>
    <row r="56" spans="1:10" ht="12.95" customHeight="1" x14ac:dyDescent="0.2">
      <c r="A56" s="67">
        <v>93</v>
      </c>
      <c r="B56" s="43" t="s">
        <v>74</v>
      </c>
      <c r="C56" s="345">
        <v>267</v>
      </c>
      <c r="D56" s="311">
        <v>246</v>
      </c>
      <c r="E56" s="311">
        <v>108</v>
      </c>
      <c r="F56" s="311">
        <v>101</v>
      </c>
      <c r="G56" s="688">
        <v>35</v>
      </c>
      <c r="H56" s="311">
        <v>757</v>
      </c>
      <c r="J56" s="33"/>
    </row>
    <row r="57" spans="1:10" ht="12.95" customHeight="1" x14ac:dyDescent="0.2">
      <c r="A57" s="67">
        <v>94</v>
      </c>
      <c r="B57" s="43" t="s">
        <v>75</v>
      </c>
      <c r="C57" s="345">
        <v>329</v>
      </c>
      <c r="D57" s="311">
        <v>354</v>
      </c>
      <c r="E57" s="311">
        <v>148</v>
      </c>
      <c r="F57" s="311">
        <v>130</v>
      </c>
      <c r="G57" s="688">
        <v>47</v>
      </c>
      <c r="H57" s="311">
        <v>1008</v>
      </c>
      <c r="J57" s="33"/>
    </row>
    <row r="58" spans="1:10" ht="12.95" customHeight="1" x14ac:dyDescent="0.2">
      <c r="A58" s="67">
        <v>101</v>
      </c>
      <c r="B58" s="43" t="s">
        <v>76</v>
      </c>
      <c r="C58" s="345">
        <v>437</v>
      </c>
      <c r="D58" s="311">
        <v>414</v>
      </c>
      <c r="E58" s="311">
        <v>234</v>
      </c>
      <c r="F58" s="311">
        <v>233</v>
      </c>
      <c r="G58" s="688">
        <v>48</v>
      </c>
      <c r="H58" s="311">
        <v>1366</v>
      </c>
      <c r="J58" s="33"/>
    </row>
    <row r="59" spans="1:10" ht="12.95" customHeight="1" x14ac:dyDescent="0.2">
      <c r="A59" s="67">
        <v>102</v>
      </c>
      <c r="B59" s="43" t="s">
        <v>77</v>
      </c>
      <c r="C59" s="345">
        <v>9</v>
      </c>
      <c r="D59" s="311">
        <v>13</v>
      </c>
      <c r="E59" s="311">
        <v>16</v>
      </c>
      <c r="F59" s="311">
        <v>6</v>
      </c>
      <c r="G59" s="688">
        <v>1</v>
      </c>
      <c r="H59" s="311">
        <v>45</v>
      </c>
      <c r="J59" s="33"/>
    </row>
    <row r="60" spans="1:10" ht="12.95" customHeight="1" x14ac:dyDescent="0.2">
      <c r="A60" s="67">
        <v>103</v>
      </c>
      <c r="B60" s="43" t="s">
        <v>78</v>
      </c>
      <c r="C60" s="345">
        <v>101</v>
      </c>
      <c r="D60" s="311">
        <v>76</v>
      </c>
      <c r="E60" s="311">
        <v>57</v>
      </c>
      <c r="F60" s="311">
        <v>89</v>
      </c>
      <c r="G60" s="688">
        <v>33</v>
      </c>
      <c r="H60" s="311">
        <v>356</v>
      </c>
      <c r="J60" s="33"/>
    </row>
    <row r="61" spans="1:10" ht="12.95" customHeight="1" x14ac:dyDescent="0.2">
      <c r="A61" s="67">
        <v>105</v>
      </c>
      <c r="B61" s="43" t="s">
        <v>79</v>
      </c>
      <c r="C61" s="345">
        <v>65</v>
      </c>
      <c r="D61" s="311">
        <v>79</v>
      </c>
      <c r="E61" s="311">
        <v>35</v>
      </c>
      <c r="F61" s="311">
        <v>32</v>
      </c>
      <c r="G61" s="688">
        <v>19</v>
      </c>
      <c r="H61" s="311">
        <v>230</v>
      </c>
      <c r="J61" s="33"/>
    </row>
    <row r="62" spans="1:10" ht="12.95" customHeight="1" x14ac:dyDescent="0.2">
      <c r="A62" s="67">
        <v>106</v>
      </c>
      <c r="B62" s="43" t="s">
        <v>80</v>
      </c>
      <c r="C62" s="345">
        <v>182</v>
      </c>
      <c r="D62" s="311">
        <v>145</v>
      </c>
      <c r="E62" s="311">
        <v>72</v>
      </c>
      <c r="F62" s="311">
        <v>52</v>
      </c>
      <c r="G62" s="688">
        <v>18</v>
      </c>
      <c r="H62" s="311">
        <v>469</v>
      </c>
      <c r="J62" s="33"/>
    </row>
    <row r="63" spans="1:10" ht="12.95" customHeight="1" x14ac:dyDescent="0.2">
      <c r="A63" s="67">
        <v>107</v>
      </c>
      <c r="B63" s="43" t="s">
        <v>81</v>
      </c>
      <c r="C63" s="345">
        <v>298</v>
      </c>
      <c r="D63" s="311">
        <v>304</v>
      </c>
      <c r="E63" s="311">
        <v>178</v>
      </c>
      <c r="F63" s="311">
        <v>140</v>
      </c>
      <c r="G63" s="688">
        <v>27</v>
      </c>
      <c r="H63" s="311">
        <v>947</v>
      </c>
      <c r="J63" s="33"/>
    </row>
    <row r="64" spans="1:10" ht="12.95" customHeight="1" x14ac:dyDescent="0.2">
      <c r="A64" s="67">
        <v>108</v>
      </c>
      <c r="B64" s="43" t="s">
        <v>377</v>
      </c>
      <c r="C64" s="345">
        <v>183</v>
      </c>
      <c r="D64" s="311">
        <v>169</v>
      </c>
      <c r="E64" s="311">
        <v>75</v>
      </c>
      <c r="F64" s="311">
        <v>65</v>
      </c>
      <c r="G64" s="688">
        <v>24</v>
      </c>
      <c r="H64" s="311">
        <v>516</v>
      </c>
      <c r="J64" s="33"/>
    </row>
    <row r="65" spans="1:10" ht="12.95" customHeight="1" x14ac:dyDescent="0.2">
      <c r="A65" s="67">
        <v>109</v>
      </c>
      <c r="B65" s="43" t="s">
        <v>141</v>
      </c>
      <c r="C65" s="345">
        <v>40</v>
      </c>
      <c r="D65" s="311">
        <v>73</v>
      </c>
      <c r="E65" s="311">
        <v>39</v>
      </c>
      <c r="F65" s="311">
        <v>40</v>
      </c>
      <c r="G65" s="688">
        <v>14</v>
      </c>
      <c r="H65" s="311">
        <v>206</v>
      </c>
      <c r="J65" s="33"/>
    </row>
    <row r="66" spans="1:10" ht="12.95" customHeight="1" x14ac:dyDescent="0.2">
      <c r="A66" s="67">
        <v>111</v>
      </c>
      <c r="B66" s="43" t="s">
        <v>83</v>
      </c>
      <c r="C66" s="345">
        <v>1233</v>
      </c>
      <c r="D66" s="311">
        <v>673</v>
      </c>
      <c r="E66" s="311">
        <v>298</v>
      </c>
      <c r="F66" s="311">
        <v>180</v>
      </c>
      <c r="G66" s="688">
        <v>65</v>
      </c>
      <c r="H66" s="311">
        <v>2449</v>
      </c>
      <c r="J66" s="33"/>
    </row>
    <row r="67" spans="1:10" ht="12.95" customHeight="1" x14ac:dyDescent="0.2">
      <c r="A67" s="67">
        <v>112</v>
      </c>
      <c r="B67" s="43" t="s">
        <v>84</v>
      </c>
      <c r="C67" s="345">
        <v>1332</v>
      </c>
      <c r="D67" s="311">
        <v>800</v>
      </c>
      <c r="E67" s="311">
        <v>342</v>
      </c>
      <c r="F67" s="311">
        <v>291</v>
      </c>
      <c r="G67" s="688">
        <v>101</v>
      </c>
      <c r="H67" s="311">
        <v>2866</v>
      </c>
      <c r="J67" s="33"/>
    </row>
    <row r="68" spans="1:10" ht="12.95" customHeight="1" x14ac:dyDescent="0.2">
      <c r="A68" s="67">
        <v>113</v>
      </c>
      <c r="B68" s="43" t="s">
        <v>85</v>
      </c>
      <c r="C68" s="345">
        <v>71</v>
      </c>
      <c r="D68" s="311">
        <v>40</v>
      </c>
      <c r="E68" s="311">
        <v>38</v>
      </c>
      <c r="F68" s="311">
        <v>35</v>
      </c>
      <c r="G68" s="688">
        <v>13</v>
      </c>
      <c r="H68" s="311">
        <v>197</v>
      </c>
      <c r="J68" s="33"/>
    </row>
    <row r="69" spans="1:10" ht="12.95" customHeight="1" x14ac:dyDescent="0.2">
      <c r="A69" s="67">
        <v>121</v>
      </c>
      <c r="B69" s="43" t="s">
        <v>59</v>
      </c>
      <c r="C69" s="345">
        <v>1799</v>
      </c>
      <c r="D69" s="311">
        <v>869</v>
      </c>
      <c r="E69" s="311">
        <v>367</v>
      </c>
      <c r="F69" s="311">
        <v>255</v>
      </c>
      <c r="G69" s="688">
        <v>80</v>
      </c>
      <c r="H69" s="311">
        <v>3370</v>
      </c>
      <c r="J69" s="33"/>
    </row>
    <row r="70" spans="1:10" ht="12.95" customHeight="1" x14ac:dyDescent="0.2">
      <c r="A70" s="67">
        <v>122</v>
      </c>
      <c r="B70" s="43" t="s">
        <v>60</v>
      </c>
      <c r="C70" s="345">
        <v>1185</v>
      </c>
      <c r="D70" s="311">
        <v>820</v>
      </c>
      <c r="E70" s="311">
        <v>359</v>
      </c>
      <c r="F70" s="311">
        <v>251</v>
      </c>
      <c r="G70" s="688">
        <v>87</v>
      </c>
      <c r="H70" s="311">
        <v>2702</v>
      </c>
      <c r="J70" s="33"/>
    </row>
    <row r="71" spans="1:10" ht="12.95" customHeight="1" x14ac:dyDescent="0.2">
      <c r="A71" s="67">
        <v>123</v>
      </c>
      <c r="B71" s="43" t="s">
        <v>61</v>
      </c>
      <c r="C71" s="345">
        <v>445</v>
      </c>
      <c r="D71" s="311">
        <v>378</v>
      </c>
      <c r="E71" s="311">
        <v>203</v>
      </c>
      <c r="F71" s="311">
        <v>139</v>
      </c>
      <c r="G71" s="688">
        <v>61</v>
      </c>
      <c r="H71" s="311">
        <v>1226</v>
      </c>
      <c r="J71" s="33"/>
    </row>
    <row r="72" spans="1:10" ht="12.95" customHeight="1" x14ac:dyDescent="0.2">
      <c r="A72" s="67"/>
      <c r="B72" s="43"/>
      <c r="C72" s="311"/>
      <c r="D72" s="311"/>
      <c r="E72" s="311"/>
      <c r="F72" s="311"/>
      <c r="G72" s="311"/>
      <c r="H72" s="311"/>
      <c r="J72" s="33"/>
    </row>
    <row r="73" spans="1:10" x14ac:dyDescent="0.2">
      <c r="A73" s="66">
        <v>1</v>
      </c>
      <c r="B73" s="67" t="s">
        <v>1</v>
      </c>
      <c r="C73" s="283">
        <v>5139</v>
      </c>
      <c r="D73" s="274">
        <v>2074</v>
      </c>
      <c r="E73" s="274">
        <v>812</v>
      </c>
      <c r="F73" s="274">
        <v>574</v>
      </c>
      <c r="G73" s="688">
        <v>227</v>
      </c>
      <c r="H73" s="274">
        <v>8826</v>
      </c>
      <c r="J73" s="33"/>
    </row>
    <row r="74" spans="1:10" x14ac:dyDescent="0.2">
      <c r="A74" s="66">
        <v>2</v>
      </c>
      <c r="B74" s="67" t="s">
        <v>5</v>
      </c>
      <c r="C74" s="283">
        <v>4158</v>
      </c>
      <c r="D74" s="274">
        <v>2317</v>
      </c>
      <c r="E74" s="274">
        <v>1192</v>
      </c>
      <c r="F74" s="274">
        <v>916</v>
      </c>
      <c r="G74" s="688">
        <v>449</v>
      </c>
      <c r="H74" s="274">
        <v>9032</v>
      </c>
      <c r="J74" s="33"/>
    </row>
    <row r="75" spans="1:10" x14ac:dyDescent="0.2">
      <c r="A75" s="66">
        <v>3</v>
      </c>
      <c r="B75" s="67" t="s">
        <v>9</v>
      </c>
      <c r="C75" s="283">
        <v>5332</v>
      </c>
      <c r="D75" s="274">
        <v>2970</v>
      </c>
      <c r="E75" s="274">
        <v>1428</v>
      </c>
      <c r="F75" s="274">
        <v>997</v>
      </c>
      <c r="G75" s="688">
        <v>435</v>
      </c>
      <c r="H75" s="274">
        <v>11162</v>
      </c>
      <c r="J75" s="33"/>
    </row>
    <row r="76" spans="1:10" x14ac:dyDescent="0.2">
      <c r="A76" s="66">
        <v>4</v>
      </c>
      <c r="B76" s="67" t="s">
        <v>2</v>
      </c>
      <c r="C76" s="283">
        <v>3790</v>
      </c>
      <c r="D76" s="274">
        <v>2764</v>
      </c>
      <c r="E76" s="274">
        <v>1274</v>
      </c>
      <c r="F76" s="274">
        <v>1008</v>
      </c>
      <c r="G76" s="688">
        <v>391</v>
      </c>
      <c r="H76" s="274">
        <v>9227</v>
      </c>
      <c r="J76" s="33"/>
    </row>
    <row r="77" spans="1:10" x14ac:dyDescent="0.2">
      <c r="A77" s="66">
        <v>5</v>
      </c>
      <c r="B77" s="67" t="s">
        <v>6</v>
      </c>
      <c r="C77" s="283">
        <v>2063</v>
      </c>
      <c r="D77" s="274">
        <v>1560</v>
      </c>
      <c r="E77" s="274">
        <v>824</v>
      </c>
      <c r="F77" s="274">
        <v>644</v>
      </c>
      <c r="G77" s="688">
        <v>207</v>
      </c>
      <c r="H77" s="274">
        <v>5298</v>
      </c>
      <c r="J77" s="33"/>
    </row>
    <row r="78" spans="1:10" x14ac:dyDescent="0.2">
      <c r="A78" s="66">
        <v>6</v>
      </c>
      <c r="B78" s="67" t="s">
        <v>10</v>
      </c>
      <c r="C78" s="283">
        <v>863</v>
      </c>
      <c r="D78" s="274">
        <v>927</v>
      </c>
      <c r="E78" s="274">
        <v>554</v>
      </c>
      <c r="F78" s="274">
        <v>540</v>
      </c>
      <c r="G78" s="688">
        <v>155</v>
      </c>
      <c r="H78" s="274">
        <v>3039</v>
      </c>
      <c r="J78" s="33"/>
    </row>
    <row r="79" spans="1:10" x14ac:dyDescent="0.2">
      <c r="A79" s="66">
        <v>7</v>
      </c>
      <c r="B79" s="67" t="s">
        <v>3</v>
      </c>
      <c r="C79" s="283">
        <v>704</v>
      </c>
      <c r="D79" s="274">
        <v>582</v>
      </c>
      <c r="E79" s="274">
        <v>330</v>
      </c>
      <c r="F79" s="274">
        <v>331</v>
      </c>
      <c r="G79" s="688">
        <v>103</v>
      </c>
      <c r="H79" s="274">
        <v>2050</v>
      </c>
      <c r="J79" s="33"/>
    </row>
    <row r="80" spans="1:10" x14ac:dyDescent="0.2">
      <c r="A80" s="66">
        <v>8</v>
      </c>
      <c r="B80" s="67" t="s">
        <v>4</v>
      </c>
      <c r="C80" s="283">
        <v>1042</v>
      </c>
      <c r="D80" s="274">
        <v>762</v>
      </c>
      <c r="E80" s="274">
        <v>396</v>
      </c>
      <c r="F80" s="274">
        <v>340</v>
      </c>
      <c r="G80" s="688">
        <v>117</v>
      </c>
      <c r="H80" s="274">
        <v>2657</v>
      </c>
      <c r="J80" s="33"/>
    </row>
    <row r="81" spans="1:10" x14ac:dyDescent="0.2">
      <c r="A81" s="66">
        <v>9</v>
      </c>
      <c r="B81" s="67" t="s">
        <v>7</v>
      </c>
      <c r="C81" s="283">
        <v>929</v>
      </c>
      <c r="D81" s="274">
        <v>789</v>
      </c>
      <c r="E81" s="274">
        <v>366</v>
      </c>
      <c r="F81" s="274">
        <v>320</v>
      </c>
      <c r="G81" s="688">
        <v>115</v>
      </c>
      <c r="H81" s="274">
        <v>2519</v>
      </c>
      <c r="J81" s="33"/>
    </row>
    <row r="82" spans="1:10" x14ac:dyDescent="0.2">
      <c r="A82" s="66">
        <v>10</v>
      </c>
      <c r="B82" s="67" t="s">
        <v>8</v>
      </c>
      <c r="C82" s="283">
        <v>1315</v>
      </c>
      <c r="D82" s="274">
        <v>1273</v>
      </c>
      <c r="E82" s="274">
        <v>706</v>
      </c>
      <c r="F82" s="274">
        <v>657</v>
      </c>
      <c r="G82" s="688">
        <v>184</v>
      </c>
      <c r="H82" s="274">
        <v>4135</v>
      </c>
      <c r="J82" s="33"/>
    </row>
    <row r="83" spans="1:10" x14ac:dyDescent="0.2">
      <c r="A83" s="66">
        <v>11</v>
      </c>
      <c r="B83" s="67" t="s">
        <v>110</v>
      </c>
      <c r="C83" s="283">
        <v>2636</v>
      </c>
      <c r="D83" s="274">
        <v>1513</v>
      </c>
      <c r="E83" s="274">
        <v>678</v>
      </c>
      <c r="F83" s="274">
        <v>506</v>
      </c>
      <c r="G83" s="688">
        <v>179</v>
      </c>
      <c r="H83" s="274">
        <v>5512</v>
      </c>
      <c r="J83" s="33"/>
    </row>
    <row r="84" spans="1:10" x14ac:dyDescent="0.2">
      <c r="A84" s="66">
        <v>12</v>
      </c>
      <c r="B84" s="67" t="s">
        <v>158</v>
      </c>
      <c r="C84" s="283">
        <v>3429</v>
      </c>
      <c r="D84" s="274">
        <v>2067</v>
      </c>
      <c r="E84" s="274">
        <v>929</v>
      </c>
      <c r="F84" s="274">
        <v>645</v>
      </c>
      <c r="G84" s="688">
        <v>228</v>
      </c>
      <c r="H84" s="274">
        <v>7298</v>
      </c>
      <c r="J84" s="33"/>
    </row>
    <row r="85" spans="1:10" x14ac:dyDescent="0.2">
      <c r="A85" s="66"/>
      <c r="B85" s="67"/>
      <c r="C85" s="274"/>
      <c r="D85" s="274"/>
      <c r="E85" s="274"/>
      <c r="F85" s="274"/>
      <c r="G85" s="274"/>
      <c r="H85" s="311"/>
      <c r="J85" s="33"/>
    </row>
    <row r="86" spans="1:10" x14ac:dyDescent="0.2">
      <c r="A86" s="67"/>
      <c r="B86" s="312" t="s">
        <v>18</v>
      </c>
      <c r="C86" s="280">
        <v>31400</v>
      </c>
      <c r="D86" s="280">
        <v>19598</v>
      </c>
      <c r="E86" s="280">
        <v>9489</v>
      </c>
      <c r="F86" s="280">
        <v>7478</v>
      </c>
      <c r="G86" s="613">
        <v>2790</v>
      </c>
      <c r="H86" s="280">
        <v>70755</v>
      </c>
      <c r="J86" s="33"/>
    </row>
    <row r="87" spans="1:10" x14ac:dyDescent="0.2">
      <c r="A87" s="313"/>
      <c r="B87" s="313"/>
      <c r="C87" s="313"/>
      <c r="D87" s="313"/>
      <c r="E87" s="313"/>
      <c r="F87" s="313"/>
      <c r="G87" s="313"/>
      <c r="H87" s="313"/>
    </row>
    <row r="88" spans="1:10" x14ac:dyDescent="0.2">
      <c r="A88" s="275" t="s">
        <v>202</v>
      </c>
      <c r="B88" s="273"/>
      <c r="C88" s="267"/>
      <c r="D88" s="267"/>
      <c r="E88" s="267"/>
      <c r="F88" s="267"/>
      <c r="G88" s="267"/>
      <c r="H88" s="276" t="s">
        <v>232</v>
      </c>
    </row>
    <row r="89" spans="1:10" x14ac:dyDescent="0.2">
      <c r="A89" s="306"/>
      <c r="B89" s="306"/>
      <c r="C89" s="306"/>
      <c r="D89" s="306"/>
      <c r="E89" s="306"/>
      <c r="F89" s="306"/>
      <c r="G89" s="306"/>
      <c r="H89" s="306"/>
    </row>
    <row r="90" spans="1:10" x14ac:dyDescent="0.2">
      <c r="A90" s="306"/>
      <c r="B90" s="306"/>
      <c r="C90" s="306"/>
      <c r="D90" s="306"/>
      <c r="E90" s="306"/>
      <c r="F90" s="306"/>
      <c r="G90" s="306"/>
      <c r="H90" s="306"/>
    </row>
    <row r="91" spans="1:10" x14ac:dyDescent="0.2">
      <c r="A91" s="306"/>
      <c r="B91" s="306"/>
      <c r="C91" s="306"/>
      <c r="D91" s="306"/>
      <c r="E91" s="306"/>
      <c r="F91" s="306"/>
      <c r="G91" s="306"/>
      <c r="H91" s="306"/>
    </row>
    <row r="92" spans="1:10" x14ac:dyDescent="0.2">
      <c r="A92" s="306"/>
      <c r="B92" s="306"/>
      <c r="C92" s="306"/>
      <c r="D92" s="306"/>
      <c r="E92" s="306"/>
      <c r="F92" s="306"/>
      <c r="G92" s="306"/>
      <c r="H92" s="306"/>
    </row>
    <row r="93" spans="1:10" x14ac:dyDescent="0.2">
      <c r="A93" s="306"/>
      <c r="B93" s="306"/>
      <c r="C93" s="306"/>
      <c r="D93" s="306"/>
      <c r="E93" s="306"/>
      <c r="F93" s="306"/>
      <c r="G93" s="306"/>
      <c r="H93" s="306"/>
    </row>
    <row r="94" spans="1:10" x14ac:dyDescent="0.2">
      <c r="A94" s="306"/>
      <c r="B94" s="306"/>
      <c r="C94" s="306"/>
      <c r="D94" s="306"/>
      <c r="E94" s="306"/>
      <c r="F94" s="306"/>
      <c r="G94" s="306"/>
      <c r="H94" s="306"/>
    </row>
    <row r="95" spans="1:10" x14ac:dyDescent="0.2">
      <c r="A95" s="306"/>
      <c r="B95" s="306"/>
      <c r="C95" s="306"/>
      <c r="D95" s="306"/>
      <c r="E95" s="306"/>
      <c r="F95" s="306"/>
      <c r="G95" s="306"/>
      <c r="H95" s="306"/>
    </row>
    <row r="96" spans="1:10" x14ac:dyDescent="0.2">
      <c r="A96" s="306"/>
      <c r="B96" s="306"/>
      <c r="C96" s="306"/>
      <c r="D96" s="306"/>
      <c r="E96" s="306"/>
      <c r="F96" s="306"/>
      <c r="G96" s="306"/>
      <c r="H96" s="306"/>
    </row>
    <row r="97" spans="1:8" x14ac:dyDescent="0.2">
      <c r="A97" s="306"/>
      <c r="B97" s="306"/>
      <c r="C97" s="306"/>
      <c r="D97" s="306"/>
      <c r="E97" s="306"/>
      <c r="F97" s="306"/>
      <c r="G97" s="306"/>
      <c r="H97" s="306"/>
    </row>
    <row r="98" spans="1:8" x14ac:dyDescent="0.2">
      <c r="A98" s="306"/>
      <c r="B98" s="306"/>
      <c r="C98" s="306"/>
      <c r="D98" s="306"/>
      <c r="E98" s="306"/>
      <c r="F98" s="306"/>
      <c r="G98" s="306"/>
      <c r="H98" s="306"/>
    </row>
    <row r="99" spans="1:8" x14ac:dyDescent="0.2">
      <c r="A99" s="306"/>
      <c r="B99" s="306"/>
      <c r="C99" s="306"/>
      <c r="D99" s="306"/>
      <c r="E99" s="306"/>
      <c r="F99" s="306"/>
      <c r="G99" s="306"/>
      <c r="H99" s="306"/>
    </row>
    <row r="100" spans="1:8" x14ac:dyDescent="0.2">
      <c r="A100" s="306"/>
      <c r="B100" s="306"/>
      <c r="C100" s="306"/>
      <c r="D100" s="306"/>
      <c r="E100" s="306"/>
      <c r="F100" s="306"/>
      <c r="G100" s="306"/>
      <c r="H100" s="306"/>
    </row>
    <row r="101" spans="1:8" x14ac:dyDescent="0.2">
      <c r="A101" s="306"/>
      <c r="B101" s="306"/>
      <c r="C101" s="306"/>
      <c r="D101" s="306"/>
      <c r="E101" s="306"/>
      <c r="F101" s="306"/>
      <c r="G101" s="306"/>
      <c r="H101" s="306"/>
    </row>
    <row r="102" spans="1:8" x14ac:dyDescent="0.2">
      <c r="A102" s="306"/>
      <c r="B102" s="306"/>
      <c r="C102" s="306"/>
      <c r="D102" s="306"/>
      <c r="E102" s="306"/>
      <c r="F102" s="306"/>
      <c r="G102" s="306"/>
      <c r="H102" s="306"/>
    </row>
    <row r="103" spans="1:8" x14ac:dyDescent="0.2">
      <c r="A103" s="306"/>
      <c r="B103" s="306"/>
      <c r="C103" s="306"/>
      <c r="D103" s="306"/>
      <c r="E103" s="306"/>
      <c r="F103" s="306"/>
      <c r="G103" s="306"/>
      <c r="H103" s="306"/>
    </row>
    <row r="104" spans="1:8" x14ac:dyDescent="0.2">
      <c r="A104" s="306"/>
      <c r="B104" s="306"/>
      <c r="C104" s="306"/>
      <c r="D104" s="306"/>
      <c r="E104" s="306"/>
      <c r="F104" s="306"/>
      <c r="G104" s="306"/>
      <c r="H104" s="306"/>
    </row>
    <row r="105" spans="1:8" x14ac:dyDescent="0.2">
      <c r="A105" s="306"/>
      <c r="B105" s="306"/>
      <c r="C105" s="306"/>
      <c r="D105" s="306"/>
      <c r="E105" s="306"/>
      <c r="F105" s="306"/>
      <c r="G105" s="306"/>
      <c r="H105" s="306"/>
    </row>
    <row r="106" spans="1:8" x14ac:dyDescent="0.2">
      <c r="A106" s="306"/>
      <c r="B106" s="306"/>
      <c r="C106" s="306"/>
      <c r="D106" s="306"/>
      <c r="E106" s="306"/>
      <c r="F106" s="306"/>
      <c r="G106" s="306"/>
      <c r="H106" s="306"/>
    </row>
    <row r="107" spans="1:8" x14ac:dyDescent="0.2">
      <c r="A107" s="306"/>
      <c r="B107" s="306"/>
      <c r="C107" s="306"/>
      <c r="D107" s="306"/>
      <c r="E107" s="306"/>
      <c r="F107" s="306"/>
      <c r="G107" s="306"/>
      <c r="H107" s="306"/>
    </row>
    <row r="108" spans="1:8" x14ac:dyDescent="0.2">
      <c r="A108" s="306"/>
      <c r="B108" s="306"/>
      <c r="C108" s="306"/>
      <c r="D108" s="306"/>
      <c r="E108" s="306"/>
      <c r="F108" s="306"/>
      <c r="G108" s="306"/>
      <c r="H108" s="306"/>
    </row>
    <row r="109" spans="1:8" x14ac:dyDescent="0.2">
      <c r="A109" s="306"/>
      <c r="B109" s="306"/>
      <c r="C109" s="306"/>
      <c r="D109" s="306"/>
      <c r="E109" s="306"/>
      <c r="F109" s="306"/>
      <c r="G109" s="306"/>
      <c r="H109" s="306"/>
    </row>
    <row r="110" spans="1:8" x14ac:dyDescent="0.2">
      <c r="A110" s="306"/>
      <c r="B110" s="306"/>
      <c r="C110" s="306"/>
      <c r="D110" s="306"/>
      <c r="E110" s="306"/>
      <c r="F110" s="306"/>
      <c r="G110" s="306"/>
      <c r="H110" s="306"/>
    </row>
    <row r="111" spans="1:8" x14ac:dyDescent="0.2">
      <c r="A111" s="306"/>
      <c r="B111" s="306"/>
      <c r="C111" s="306"/>
      <c r="D111" s="306"/>
      <c r="E111" s="306"/>
      <c r="F111" s="306"/>
      <c r="G111" s="306"/>
      <c r="H111" s="306"/>
    </row>
    <row r="112" spans="1:8" x14ac:dyDescent="0.2">
      <c r="A112" s="306"/>
      <c r="B112" s="306"/>
      <c r="C112" s="306"/>
      <c r="D112" s="306"/>
      <c r="E112" s="306"/>
      <c r="F112" s="306"/>
      <c r="G112" s="306"/>
      <c r="H112" s="306"/>
    </row>
    <row r="113" spans="1:8" x14ac:dyDescent="0.2">
      <c r="A113" s="306"/>
      <c r="B113" s="306"/>
      <c r="C113" s="306"/>
      <c r="D113" s="306"/>
      <c r="E113" s="306"/>
      <c r="F113" s="306"/>
      <c r="G113" s="306"/>
      <c r="H113" s="306"/>
    </row>
    <row r="114" spans="1:8" x14ac:dyDescent="0.2">
      <c r="A114" s="306"/>
      <c r="B114" s="306"/>
      <c r="C114" s="306"/>
      <c r="D114" s="306"/>
      <c r="E114" s="306"/>
      <c r="F114" s="306"/>
      <c r="G114" s="306"/>
      <c r="H114" s="306"/>
    </row>
    <row r="115" spans="1:8" x14ac:dyDescent="0.2">
      <c r="A115" s="306"/>
      <c r="B115" s="306"/>
      <c r="C115" s="306"/>
      <c r="D115" s="306"/>
      <c r="E115" s="306"/>
      <c r="F115" s="306"/>
      <c r="G115" s="306"/>
      <c r="H115" s="306"/>
    </row>
    <row r="116" spans="1:8" x14ac:dyDescent="0.2">
      <c r="A116" s="306"/>
      <c r="B116" s="306"/>
      <c r="C116" s="306"/>
      <c r="D116" s="306"/>
      <c r="E116" s="306"/>
      <c r="F116" s="306"/>
      <c r="G116" s="306"/>
      <c r="H116" s="306"/>
    </row>
    <row r="117" spans="1:8" x14ac:dyDescent="0.2">
      <c r="A117" s="306"/>
      <c r="B117" s="306"/>
      <c r="C117" s="306"/>
      <c r="D117" s="306"/>
      <c r="E117" s="306"/>
      <c r="F117" s="306"/>
      <c r="G117" s="306"/>
      <c r="H117" s="306"/>
    </row>
    <row r="118" spans="1:8" x14ac:dyDescent="0.2">
      <c r="A118" s="306"/>
      <c r="B118" s="306"/>
      <c r="C118" s="306"/>
      <c r="D118" s="306"/>
      <c r="E118" s="306"/>
      <c r="F118" s="306"/>
      <c r="G118" s="306"/>
      <c r="H118" s="306"/>
    </row>
    <row r="119" spans="1:8" x14ac:dyDescent="0.2">
      <c r="A119" s="306"/>
      <c r="B119" s="306"/>
      <c r="C119" s="306"/>
      <c r="D119" s="306"/>
      <c r="E119" s="306"/>
      <c r="F119" s="306"/>
      <c r="G119" s="306"/>
      <c r="H119" s="306"/>
    </row>
    <row r="120" spans="1:8" x14ac:dyDescent="0.2">
      <c r="A120" s="275" t="s">
        <v>202</v>
      </c>
      <c r="B120" s="273"/>
      <c r="C120" s="267"/>
      <c r="D120" s="267"/>
      <c r="E120" s="267"/>
      <c r="F120" s="267"/>
      <c r="G120" s="267"/>
      <c r="H120" s="276" t="s">
        <v>232</v>
      </c>
    </row>
  </sheetData>
  <hyperlinks>
    <hyperlink ref="H1" location="INHALT!A1" display="INHALT!A1" xr:uid="{161E6B80-E068-41CC-BE11-9CE0AEC9E5ED}"/>
  </hyperlinks>
  <printOptions horizontalCentered="1"/>
  <pageMargins left="0.59055118110236227" right="0.39370078740157483" top="0.54" bottom="0.5" header="0.31496062992125984" footer="0.2"/>
  <pageSetup paperSize="9" scale="90" firstPageNumber="90" fitToWidth="2" fitToHeight="2" orientation="portrait" r:id="rId1"/>
  <headerFooter>
    <oddFooter>&amp;CSeite &amp;P</oddFooter>
  </headerFooter>
  <rowBreaks count="1" manualBreakCount="1">
    <brk id="65" max="16383" man="1"/>
  </rowBreaks>
  <drawing r:id="rId2"/>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7" tint="0.39997558519241921"/>
  </sheetPr>
  <dimension ref="A1:H119"/>
  <sheetViews>
    <sheetView tabSelected="1" zoomScaleNormal="100" workbookViewId="0">
      <pane xSplit="2" ySplit="8" topLeftCell="C9"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2.75" x14ac:dyDescent="0.2"/>
  <cols>
    <col min="1" max="1" width="5.85546875" style="31" customWidth="1"/>
    <col min="2" max="2" width="22.5703125" style="31" bestFit="1" customWidth="1"/>
    <col min="3" max="6" width="13.7109375" style="31" customWidth="1"/>
    <col min="7" max="16384" width="11.42578125" style="31"/>
  </cols>
  <sheetData>
    <row r="1" spans="1:8" ht="12.6" customHeight="1" x14ac:dyDescent="0.2">
      <c r="A1" s="813">
        <v>45657</v>
      </c>
      <c r="B1" s="306"/>
      <c r="C1" s="306"/>
      <c r="D1" s="306"/>
      <c r="E1" s="306"/>
      <c r="F1" s="820" t="s">
        <v>429</v>
      </c>
    </row>
    <row r="2" spans="1:8" ht="15.75" x14ac:dyDescent="0.25">
      <c r="A2" s="266" t="s">
        <v>564</v>
      </c>
      <c r="B2" s="273"/>
      <c r="C2" s="267"/>
      <c r="D2" s="267"/>
      <c r="E2" s="267"/>
      <c r="F2" s="267"/>
    </row>
    <row r="3" spans="1:8" x14ac:dyDescent="0.2">
      <c r="A3" s="267" t="s">
        <v>228</v>
      </c>
      <c r="B3" s="273"/>
      <c r="C3" s="267"/>
      <c r="D3" s="267"/>
      <c r="E3" s="267"/>
      <c r="F3" s="267"/>
    </row>
    <row r="4" spans="1:8" ht="12.6" customHeight="1" x14ac:dyDescent="0.2">
      <c r="A4" s="267"/>
      <c r="B4" s="273"/>
      <c r="C4" s="879">
        <v>18</v>
      </c>
      <c r="D4" s="879">
        <v>19</v>
      </c>
      <c r="E4" s="879">
        <v>20</v>
      </c>
      <c r="F4" s="879">
        <v>21</v>
      </c>
    </row>
    <row r="5" spans="1:8" ht="15" x14ac:dyDescent="0.25">
      <c r="A5" s="321" t="s">
        <v>185</v>
      </c>
      <c r="B5" s="324" t="s">
        <v>163</v>
      </c>
      <c r="C5" s="307" t="s">
        <v>236</v>
      </c>
      <c r="D5" s="308"/>
      <c r="E5" s="308"/>
      <c r="F5" s="308"/>
    </row>
    <row r="6" spans="1:8" ht="15.75" customHeight="1" x14ac:dyDescent="0.25">
      <c r="A6" s="322" t="s">
        <v>186</v>
      </c>
      <c r="B6" s="270" t="s">
        <v>165</v>
      </c>
      <c r="C6" s="307" t="s">
        <v>193</v>
      </c>
      <c r="D6" s="305"/>
      <c r="E6" s="305"/>
      <c r="F6" s="305"/>
    </row>
    <row r="7" spans="1:8" ht="44.45" customHeight="1" x14ac:dyDescent="0.2">
      <c r="A7" s="323"/>
      <c r="B7" s="325"/>
      <c r="C7" s="309" t="s">
        <v>180</v>
      </c>
      <c r="D7" s="309" t="s">
        <v>181</v>
      </c>
      <c r="E7" s="326" t="s">
        <v>493</v>
      </c>
      <c r="F7" s="999" t="s">
        <v>494</v>
      </c>
    </row>
    <row r="8" spans="1:8" x14ac:dyDescent="0.2">
      <c r="A8" s="317"/>
      <c r="B8" s="272"/>
      <c r="C8" s="314" t="s">
        <v>207</v>
      </c>
      <c r="D8" s="289" t="s">
        <v>207</v>
      </c>
      <c r="E8" s="289" t="s">
        <v>207</v>
      </c>
      <c r="F8" s="290" t="s">
        <v>207</v>
      </c>
    </row>
    <row r="9" spans="1:8" ht="5.0999999999999996" customHeight="1" x14ac:dyDescent="0.2">
      <c r="A9" s="320"/>
      <c r="B9" s="320"/>
      <c r="C9" s="320"/>
      <c r="D9" s="320"/>
      <c r="E9" s="320"/>
      <c r="F9" s="320"/>
    </row>
    <row r="10" spans="1:8" ht="12.95" customHeight="1" x14ac:dyDescent="0.2">
      <c r="A10" s="67">
        <v>10</v>
      </c>
      <c r="B10" s="43" t="s">
        <v>35</v>
      </c>
      <c r="C10" s="345">
        <v>30</v>
      </c>
      <c r="D10" s="311">
        <v>15</v>
      </c>
      <c r="E10" s="311">
        <v>6</v>
      </c>
      <c r="F10" s="345">
        <v>51</v>
      </c>
      <c r="H10" s="33"/>
    </row>
    <row r="11" spans="1:8" ht="12.95" customHeight="1" x14ac:dyDescent="0.2">
      <c r="A11" s="67">
        <v>11</v>
      </c>
      <c r="B11" s="43" t="s">
        <v>36</v>
      </c>
      <c r="C11" s="345">
        <v>40</v>
      </c>
      <c r="D11" s="311">
        <v>21</v>
      </c>
      <c r="E11" s="311">
        <v>9</v>
      </c>
      <c r="F11" s="345">
        <v>70</v>
      </c>
      <c r="H11" s="33"/>
    </row>
    <row r="12" spans="1:8" ht="12.95" customHeight="1" x14ac:dyDescent="0.2">
      <c r="A12" s="67">
        <v>12</v>
      </c>
      <c r="B12" s="43" t="s">
        <v>88</v>
      </c>
      <c r="C12" s="345">
        <v>124</v>
      </c>
      <c r="D12" s="311">
        <v>62</v>
      </c>
      <c r="E12" s="311">
        <v>18</v>
      </c>
      <c r="F12" s="345">
        <v>204</v>
      </c>
      <c r="H12" s="33"/>
    </row>
    <row r="13" spans="1:8" ht="12.95" customHeight="1" x14ac:dyDescent="0.2">
      <c r="A13" s="67">
        <v>13</v>
      </c>
      <c r="B13" s="43" t="s">
        <v>37</v>
      </c>
      <c r="C13" s="345">
        <v>26</v>
      </c>
      <c r="D13" s="311">
        <v>5</v>
      </c>
      <c r="E13" s="311">
        <v>1</v>
      </c>
      <c r="F13" s="345">
        <v>32</v>
      </c>
      <c r="H13" s="33"/>
    </row>
    <row r="14" spans="1:8" ht="12.95" customHeight="1" x14ac:dyDescent="0.2">
      <c r="A14" s="67">
        <v>14</v>
      </c>
      <c r="B14" s="43" t="s">
        <v>38</v>
      </c>
      <c r="C14" s="345">
        <v>95</v>
      </c>
      <c r="D14" s="311">
        <v>57</v>
      </c>
      <c r="E14" s="311">
        <v>12</v>
      </c>
      <c r="F14" s="345">
        <v>164</v>
      </c>
      <c r="H14" s="33"/>
    </row>
    <row r="15" spans="1:8" ht="12.95" customHeight="1" x14ac:dyDescent="0.2">
      <c r="A15" s="67">
        <v>15</v>
      </c>
      <c r="B15" s="43" t="s">
        <v>39</v>
      </c>
      <c r="C15" s="345">
        <v>59</v>
      </c>
      <c r="D15" s="311">
        <v>64</v>
      </c>
      <c r="E15" s="311">
        <v>9</v>
      </c>
      <c r="F15" s="345">
        <v>132</v>
      </c>
      <c r="H15" s="33"/>
    </row>
    <row r="16" spans="1:8" ht="12.95" customHeight="1" x14ac:dyDescent="0.2">
      <c r="A16" s="67">
        <v>16</v>
      </c>
      <c r="B16" s="43" t="s">
        <v>96</v>
      </c>
      <c r="C16" s="345">
        <v>130</v>
      </c>
      <c r="D16" s="311">
        <v>119</v>
      </c>
      <c r="E16" s="311">
        <v>39</v>
      </c>
      <c r="F16" s="345">
        <v>288</v>
      </c>
      <c r="H16" s="33"/>
    </row>
    <row r="17" spans="1:8" ht="12.95" customHeight="1" x14ac:dyDescent="0.2">
      <c r="A17" s="67">
        <v>17</v>
      </c>
      <c r="B17" s="43" t="s">
        <v>40</v>
      </c>
      <c r="C17" s="345">
        <v>174</v>
      </c>
      <c r="D17" s="311">
        <v>124</v>
      </c>
      <c r="E17" s="311">
        <v>46</v>
      </c>
      <c r="F17" s="345">
        <v>344</v>
      </c>
      <c r="H17" s="33"/>
    </row>
    <row r="18" spans="1:8" ht="12.95" customHeight="1" x14ac:dyDescent="0.2">
      <c r="A18" s="67">
        <v>21</v>
      </c>
      <c r="B18" s="43" t="s">
        <v>41</v>
      </c>
      <c r="C18" s="345">
        <v>93</v>
      </c>
      <c r="D18" s="311">
        <v>60</v>
      </c>
      <c r="E18" s="311">
        <v>15</v>
      </c>
      <c r="F18" s="345">
        <v>168</v>
      </c>
      <c r="H18" s="33"/>
    </row>
    <row r="19" spans="1:8" ht="12.95" customHeight="1" x14ac:dyDescent="0.2">
      <c r="A19" s="67">
        <v>22</v>
      </c>
      <c r="B19" s="43" t="s">
        <v>42</v>
      </c>
      <c r="C19" s="345">
        <v>74</v>
      </c>
      <c r="D19" s="311">
        <v>53</v>
      </c>
      <c r="E19" s="311">
        <v>36</v>
      </c>
      <c r="F19" s="345">
        <v>163</v>
      </c>
      <c r="H19" s="33"/>
    </row>
    <row r="20" spans="1:8" ht="12.95" customHeight="1" x14ac:dyDescent="0.2">
      <c r="A20" s="67">
        <v>23</v>
      </c>
      <c r="B20" s="43" t="s">
        <v>43</v>
      </c>
      <c r="C20" s="345">
        <v>184</v>
      </c>
      <c r="D20" s="311">
        <v>167</v>
      </c>
      <c r="E20" s="311">
        <v>69</v>
      </c>
      <c r="F20" s="345">
        <v>420</v>
      </c>
      <c r="H20" s="33"/>
    </row>
    <row r="21" spans="1:8" ht="12.95" customHeight="1" x14ac:dyDescent="0.2">
      <c r="A21" s="67">
        <v>24</v>
      </c>
      <c r="B21" s="43" t="s">
        <v>44</v>
      </c>
      <c r="C21" s="345">
        <v>444</v>
      </c>
      <c r="D21" s="311">
        <v>253</v>
      </c>
      <c r="E21" s="311">
        <v>99</v>
      </c>
      <c r="F21" s="345">
        <v>796</v>
      </c>
      <c r="H21" s="33"/>
    </row>
    <row r="22" spans="1:8" ht="12.95" customHeight="1" x14ac:dyDescent="0.2">
      <c r="A22" s="67">
        <v>25</v>
      </c>
      <c r="B22" s="43" t="s">
        <v>170</v>
      </c>
      <c r="C22" s="345">
        <v>99</v>
      </c>
      <c r="D22" s="311">
        <v>75</v>
      </c>
      <c r="E22" s="311">
        <v>34</v>
      </c>
      <c r="F22" s="345">
        <v>208</v>
      </c>
      <c r="H22" s="33"/>
    </row>
    <row r="23" spans="1:8" ht="12.95" customHeight="1" x14ac:dyDescent="0.2">
      <c r="A23" s="67">
        <v>26</v>
      </c>
      <c r="B23" s="43" t="s">
        <v>297</v>
      </c>
      <c r="C23" s="345">
        <v>139</v>
      </c>
      <c r="D23" s="311">
        <v>102</v>
      </c>
      <c r="E23" s="311">
        <v>56</v>
      </c>
      <c r="F23" s="345">
        <v>297</v>
      </c>
      <c r="H23" s="33"/>
    </row>
    <row r="24" spans="1:8" ht="12.95" customHeight="1" x14ac:dyDescent="0.2">
      <c r="A24" s="67">
        <v>31</v>
      </c>
      <c r="B24" s="43" t="s">
        <v>45</v>
      </c>
      <c r="C24" s="345">
        <v>227</v>
      </c>
      <c r="D24" s="311">
        <v>146</v>
      </c>
      <c r="E24" s="311">
        <v>45</v>
      </c>
      <c r="F24" s="345">
        <v>418</v>
      </c>
      <c r="H24" s="33"/>
    </row>
    <row r="25" spans="1:8" ht="12.95" customHeight="1" x14ac:dyDescent="0.2">
      <c r="A25" s="67">
        <v>32</v>
      </c>
      <c r="B25" s="43" t="s">
        <v>46</v>
      </c>
      <c r="C25" s="345">
        <v>347</v>
      </c>
      <c r="D25" s="311">
        <v>216</v>
      </c>
      <c r="E25" s="311">
        <v>62</v>
      </c>
      <c r="F25" s="345">
        <v>625</v>
      </c>
      <c r="H25" s="33"/>
    </row>
    <row r="26" spans="1:8" ht="12.95" customHeight="1" x14ac:dyDescent="0.2">
      <c r="A26" s="67">
        <v>33</v>
      </c>
      <c r="B26" s="43" t="s">
        <v>171</v>
      </c>
      <c r="C26" s="345">
        <v>1</v>
      </c>
      <c r="D26" s="311">
        <v>4</v>
      </c>
      <c r="E26" s="311">
        <v>1</v>
      </c>
      <c r="F26" s="345">
        <v>6</v>
      </c>
      <c r="H26" s="33"/>
    </row>
    <row r="27" spans="1:8" ht="12.95" customHeight="1" x14ac:dyDescent="0.2">
      <c r="A27" s="67">
        <v>34</v>
      </c>
      <c r="B27" s="43" t="s">
        <v>47</v>
      </c>
      <c r="C27" s="345">
        <v>204</v>
      </c>
      <c r="D27" s="311">
        <v>156</v>
      </c>
      <c r="E27" s="311">
        <v>43</v>
      </c>
      <c r="F27" s="345">
        <v>403</v>
      </c>
      <c r="H27" s="33"/>
    </row>
    <row r="28" spans="1:8" ht="12.95" customHeight="1" x14ac:dyDescent="0.2">
      <c r="A28" s="67">
        <v>35</v>
      </c>
      <c r="B28" s="43" t="s">
        <v>89</v>
      </c>
      <c r="C28" s="345">
        <v>186</v>
      </c>
      <c r="D28" s="311">
        <v>122</v>
      </c>
      <c r="E28" s="311">
        <v>62</v>
      </c>
      <c r="F28" s="345">
        <v>370</v>
      </c>
      <c r="H28" s="33"/>
    </row>
    <row r="29" spans="1:8" ht="12.95" customHeight="1" x14ac:dyDescent="0.2">
      <c r="A29" s="67">
        <v>36</v>
      </c>
      <c r="B29" s="43" t="s">
        <v>48</v>
      </c>
      <c r="C29" s="345">
        <v>225</v>
      </c>
      <c r="D29" s="311">
        <v>157</v>
      </c>
      <c r="E29" s="311">
        <v>48</v>
      </c>
      <c r="F29" s="345">
        <v>430</v>
      </c>
      <c r="H29" s="33"/>
    </row>
    <row r="30" spans="1:8" ht="12.95" customHeight="1" x14ac:dyDescent="0.2">
      <c r="A30" s="67">
        <v>41</v>
      </c>
      <c r="B30" s="43" t="s">
        <v>49</v>
      </c>
      <c r="C30" s="345">
        <v>183</v>
      </c>
      <c r="D30" s="311">
        <v>174</v>
      </c>
      <c r="E30" s="311">
        <v>28</v>
      </c>
      <c r="F30" s="345">
        <v>385</v>
      </c>
      <c r="H30" s="33"/>
    </row>
    <row r="31" spans="1:8" ht="12.95" customHeight="1" x14ac:dyDescent="0.2">
      <c r="A31" s="67">
        <v>42</v>
      </c>
      <c r="B31" s="43" t="s">
        <v>50</v>
      </c>
      <c r="C31" s="345">
        <v>177</v>
      </c>
      <c r="D31" s="311">
        <v>154</v>
      </c>
      <c r="E31" s="311">
        <v>38</v>
      </c>
      <c r="F31" s="345">
        <v>369</v>
      </c>
      <c r="H31" s="33"/>
    </row>
    <row r="32" spans="1:8" ht="12.95" customHeight="1" x14ac:dyDescent="0.2">
      <c r="A32" s="67">
        <v>43</v>
      </c>
      <c r="B32" s="43" t="s">
        <v>51</v>
      </c>
      <c r="C32" s="345">
        <v>334</v>
      </c>
      <c r="D32" s="311">
        <v>229</v>
      </c>
      <c r="E32" s="311">
        <v>62</v>
      </c>
      <c r="F32" s="345">
        <v>625</v>
      </c>
      <c r="H32" s="33"/>
    </row>
    <row r="33" spans="1:8" ht="12.95" customHeight="1" x14ac:dyDescent="0.2">
      <c r="A33" s="67">
        <v>44</v>
      </c>
      <c r="B33" s="43" t="s">
        <v>52</v>
      </c>
      <c r="C33" s="345">
        <v>253</v>
      </c>
      <c r="D33" s="311">
        <v>187</v>
      </c>
      <c r="E33" s="311">
        <v>87</v>
      </c>
      <c r="F33" s="345">
        <v>527</v>
      </c>
      <c r="H33" s="33"/>
    </row>
    <row r="34" spans="1:8" ht="12.95" customHeight="1" x14ac:dyDescent="0.2">
      <c r="A34" s="67">
        <v>45</v>
      </c>
      <c r="B34" s="43" t="s">
        <v>53</v>
      </c>
      <c r="C34" s="345">
        <v>2</v>
      </c>
      <c r="D34" s="311">
        <v>3</v>
      </c>
      <c r="E34" s="311">
        <v>1</v>
      </c>
      <c r="F34" s="345">
        <v>6</v>
      </c>
      <c r="H34" s="33"/>
    </row>
    <row r="35" spans="1:8" ht="12.95" customHeight="1" x14ac:dyDescent="0.2">
      <c r="A35" s="67">
        <v>46</v>
      </c>
      <c r="B35" s="43" t="s">
        <v>54</v>
      </c>
      <c r="C35" s="345">
        <v>37</v>
      </c>
      <c r="D35" s="311">
        <v>43</v>
      </c>
      <c r="E35" s="311">
        <v>11</v>
      </c>
      <c r="F35" s="345">
        <v>91</v>
      </c>
      <c r="H35" s="33"/>
    </row>
    <row r="36" spans="1:8" ht="12.95" customHeight="1" x14ac:dyDescent="0.2">
      <c r="A36" s="67">
        <v>47</v>
      </c>
      <c r="B36" s="43" t="s">
        <v>55</v>
      </c>
      <c r="C36" s="345">
        <v>34</v>
      </c>
      <c r="D36" s="311">
        <v>59</v>
      </c>
      <c r="E36" s="311">
        <v>16</v>
      </c>
      <c r="F36" s="345">
        <v>109</v>
      </c>
      <c r="H36" s="33"/>
    </row>
    <row r="37" spans="1:8" ht="12.95" customHeight="1" x14ac:dyDescent="0.2">
      <c r="A37" s="67">
        <v>48</v>
      </c>
      <c r="B37" s="43" t="s">
        <v>56</v>
      </c>
      <c r="C37" s="345">
        <v>0</v>
      </c>
      <c r="D37" s="311">
        <v>0</v>
      </c>
      <c r="E37" s="311">
        <v>0</v>
      </c>
      <c r="F37" s="345">
        <v>0</v>
      </c>
      <c r="H37" s="33"/>
    </row>
    <row r="38" spans="1:8" ht="12.95" customHeight="1" x14ac:dyDescent="0.2">
      <c r="A38" s="67">
        <v>51</v>
      </c>
      <c r="B38" s="43" t="s">
        <v>57</v>
      </c>
      <c r="C38" s="345">
        <v>109</v>
      </c>
      <c r="D38" s="311">
        <v>94</v>
      </c>
      <c r="E38" s="311">
        <v>29</v>
      </c>
      <c r="F38" s="345">
        <v>232</v>
      </c>
      <c r="H38" s="33"/>
    </row>
    <row r="39" spans="1:8" ht="12.95" customHeight="1" x14ac:dyDescent="0.2">
      <c r="A39" s="67">
        <v>52</v>
      </c>
      <c r="B39" s="43" t="s">
        <v>128</v>
      </c>
      <c r="C39" s="345">
        <v>147</v>
      </c>
      <c r="D39" s="311">
        <v>140</v>
      </c>
      <c r="E39" s="311">
        <v>37</v>
      </c>
      <c r="F39" s="345">
        <v>324</v>
      </c>
      <c r="H39" s="33"/>
    </row>
    <row r="40" spans="1:8" ht="12.95" customHeight="1" x14ac:dyDescent="0.2">
      <c r="A40" s="67">
        <v>53</v>
      </c>
      <c r="B40" s="43" t="s">
        <v>58</v>
      </c>
      <c r="C40" s="345">
        <v>105</v>
      </c>
      <c r="D40" s="311">
        <v>107</v>
      </c>
      <c r="E40" s="311">
        <v>23</v>
      </c>
      <c r="F40" s="345">
        <v>235</v>
      </c>
      <c r="H40" s="33"/>
    </row>
    <row r="41" spans="1:8" ht="12.95" customHeight="1" x14ac:dyDescent="0.2">
      <c r="A41" s="67">
        <v>54</v>
      </c>
      <c r="B41" s="43" t="s">
        <v>131</v>
      </c>
      <c r="C41" s="345">
        <v>29</v>
      </c>
      <c r="D41" s="311">
        <v>28</v>
      </c>
      <c r="E41" s="311">
        <v>6</v>
      </c>
      <c r="F41" s="345">
        <v>63</v>
      </c>
      <c r="H41" s="33"/>
    </row>
    <row r="42" spans="1:8" ht="12.95" customHeight="1" x14ac:dyDescent="0.2">
      <c r="A42" s="67">
        <v>55</v>
      </c>
      <c r="B42" s="43" t="s">
        <v>159</v>
      </c>
      <c r="C42" s="345">
        <v>174</v>
      </c>
      <c r="D42" s="311">
        <v>125</v>
      </c>
      <c r="E42" s="311">
        <v>31</v>
      </c>
      <c r="F42" s="345">
        <v>330</v>
      </c>
      <c r="H42" s="33"/>
    </row>
    <row r="43" spans="1:8" ht="12.95" customHeight="1" x14ac:dyDescent="0.2">
      <c r="A43" s="67">
        <v>61</v>
      </c>
      <c r="B43" s="43" t="s">
        <v>62</v>
      </c>
      <c r="C43" s="345">
        <v>136</v>
      </c>
      <c r="D43" s="311">
        <v>100</v>
      </c>
      <c r="E43" s="311">
        <v>25</v>
      </c>
      <c r="F43" s="345">
        <v>261</v>
      </c>
      <c r="H43" s="33"/>
    </row>
    <row r="44" spans="1:8" ht="12.95" customHeight="1" x14ac:dyDescent="0.2">
      <c r="A44" s="67">
        <v>62</v>
      </c>
      <c r="B44" s="43" t="s">
        <v>63</v>
      </c>
      <c r="C44" s="345">
        <v>40</v>
      </c>
      <c r="D44" s="311">
        <v>61</v>
      </c>
      <c r="E44" s="311">
        <v>18</v>
      </c>
      <c r="F44" s="345">
        <v>119</v>
      </c>
      <c r="H44" s="33"/>
    </row>
    <row r="45" spans="1:8" ht="12.95" customHeight="1" x14ac:dyDescent="0.2">
      <c r="A45" s="67">
        <v>63</v>
      </c>
      <c r="B45" s="43" t="s">
        <v>64</v>
      </c>
      <c r="C45" s="345">
        <v>26</v>
      </c>
      <c r="D45" s="311">
        <v>38</v>
      </c>
      <c r="E45" s="311">
        <v>10</v>
      </c>
      <c r="F45" s="345">
        <v>74</v>
      </c>
      <c r="H45" s="33"/>
    </row>
    <row r="46" spans="1:8" ht="12.95" customHeight="1" x14ac:dyDescent="0.2">
      <c r="A46" s="67">
        <v>64</v>
      </c>
      <c r="B46" s="43" t="s">
        <v>65</v>
      </c>
      <c r="C46" s="345">
        <v>27</v>
      </c>
      <c r="D46" s="311">
        <v>25</v>
      </c>
      <c r="E46" s="311">
        <v>2</v>
      </c>
      <c r="F46" s="345">
        <v>54</v>
      </c>
      <c r="H46" s="33"/>
    </row>
    <row r="47" spans="1:8" ht="12.95" customHeight="1" x14ac:dyDescent="0.2">
      <c r="A47" s="67">
        <v>65</v>
      </c>
      <c r="B47" s="43" t="s">
        <v>66</v>
      </c>
      <c r="C47" s="345">
        <v>17</v>
      </c>
      <c r="D47" s="311">
        <v>36</v>
      </c>
      <c r="E47" s="311">
        <v>5</v>
      </c>
      <c r="F47" s="345">
        <v>58</v>
      </c>
      <c r="H47" s="33"/>
    </row>
    <row r="48" spans="1:8" ht="12.95" customHeight="1" x14ac:dyDescent="0.2">
      <c r="A48" s="67">
        <v>66</v>
      </c>
      <c r="B48" s="43" t="s">
        <v>67</v>
      </c>
      <c r="C48" s="345">
        <v>141</v>
      </c>
      <c r="D48" s="311">
        <v>116</v>
      </c>
      <c r="E48" s="311">
        <v>34</v>
      </c>
      <c r="F48" s="345">
        <v>291</v>
      </c>
      <c r="H48" s="33"/>
    </row>
    <row r="49" spans="1:8" ht="12.95" customHeight="1" x14ac:dyDescent="0.2">
      <c r="A49" s="67">
        <v>71</v>
      </c>
      <c r="B49" s="43" t="s">
        <v>68</v>
      </c>
      <c r="C49" s="345">
        <v>75</v>
      </c>
      <c r="D49" s="311">
        <v>80</v>
      </c>
      <c r="E49" s="311">
        <v>18</v>
      </c>
      <c r="F49" s="345">
        <v>173</v>
      </c>
      <c r="H49" s="33"/>
    </row>
    <row r="50" spans="1:8" ht="12.95" customHeight="1" x14ac:dyDescent="0.2">
      <c r="A50" s="67">
        <v>72</v>
      </c>
      <c r="B50" s="43" t="s">
        <v>69</v>
      </c>
      <c r="C50" s="345">
        <v>164</v>
      </c>
      <c r="D50" s="311">
        <v>167</v>
      </c>
      <c r="E50" s="311">
        <v>49</v>
      </c>
      <c r="F50" s="345">
        <v>380</v>
      </c>
      <c r="H50" s="33"/>
    </row>
    <row r="51" spans="1:8" ht="12.95" customHeight="1" x14ac:dyDescent="0.2">
      <c r="A51" s="67">
        <v>81</v>
      </c>
      <c r="B51" s="43" t="s">
        <v>4</v>
      </c>
      <c r="C51" s="345">
        <v>87</v>
      </c>
      <c r="D51" s="311">
        <v>63</v>
      </c>
      <c r="E51" s="311">
        <v>33</v>
      </c>
      <c r="F51" s="345">
        <v>183</v>
      </c>
      <c r="H51" s="33"/>
    </row>
    <row r="52" spans="1:8" ht="12.95" customHeight="1" x14ac:dyDescent="0.2">
      <c r="A52" s="67">
        <v>82</v>
      </c>
      <c r="B52" s="43" t="s">
        <v>70</v>
      </c>
      <c r="C52" s="345">
        <v>129</v>
      </c>
      <c r="D52" s="311">
        <v>114</v>
      </c>
      <c r="E52" s="311">
        <v>30</v>
      </c>
      <c r="F52" s="345">
        <v>273</v>
      </c>
      <c r="H52" s="33"/>
    </row>
    <row r="53" spans="1:8" ht="12.95" customHeight="1" x14ac:dyDescent="0.2">
      <c r="A53" s="67">
        <v>83</v>
      </c>
      <c r="B53" s="43" t="s">
        <v>71</v>
      </c>
      <c r="C53" s="345">
        <v>73</v>
      </c>
      <c r="D53" s="311">
        <v>73</v>
      </c>
      <c r="E53" s="311">
        <v>14</v>
      </c>
      <c r="F53" s="345">
        <v>160</v>
      </c>
      <c r="H53" s="33"/>
    </row>
    <row r="54" spans="1:8" ht="12.95" customHeight="1" x14ac:dyDescent="0.2">
      <c r="A54" s="67">
        <v>91</v>
      </c>
      <c r="B54" s="43" t="s">
        <v>72</v>
      </c>
      <c r="C54" s="345">
        <v>86</v>
      </c>
      <c r="D54" s="311">
        <v>64</v>
      </c>
      <c r="E54" s="311">
        <v>19</v>
      </c>
      <c r="F54" s="345">
        <v>169</v>
      </c>
      <c r="H54" s="33"/>
    </row>
    <row r="55" spans="1:8" ht="12.95" customHeight="1" x14ac:dyDescent="0.2">
      <c r="A55" s="67">
        <v>92</v>
      </c>
      <c r="B55" s="43" t="s">
        <v>73</v>
      </c>
      <c r="C55" s="345">
        <v>0</v>
      </c>
      <c r="D55" s="311">
        <v>3</v>
      </c>
      <c r="E55" s="311">
        <v>0</v>
      </c>
      <c r="F55" s="345">
        <v>3</v>
      </c>
      <c r="H55" s="33"/>
    </row>
    <row r="56" spans="1:8" ht="12.95" customHeight="1" x14ac:dyDescent="0.2">
      <c r="A56" s="67">
        <v>93</v>
      </c>
      <c r="B56" s="43" t="s">
        <v>74</v>
      </c>
      <c r="C56" s="345">
        <v>97</v>
      </c>
      <c r="D56" s="311">
        <v>63</v>
      </c>
      <c r="E56" s="311">
        <v>22</v>
      </c>
      <c r="F56" s="345">
        <v>182</v>
      </c>
      <c r="H56" s="33"/>
    </row>
    <row r="57" spans="1:8" ht="12.95" customHeight="1" x14ac:dyDescent="0.2">
      <c r="A57" s="67">
        <v>94</v>
      </c>
      <c r="B57" s="43" t="s">
        <v>75</v>
      </c>
      <c r="C57" s="345">
        <v>99</v>
      </c>
      <c r="D57" s="311">
        <v>97</v>
      </c>
      <c r="E57" s="311">
        <v>31</v>
      </c>
      <c r="F57" s="345">
        <v>227</v>
      </c>
      <c r="H57" s="33"/>
    </row>
    <row r="58" spans="1:8" ht="12.95" customHeight="1" x14ac:dyDescent="0.2">
      <c r="A58" s="67">
        <v>101</v>
      </c>
      <c r="B58" s="43" t="s">
        <v>76</v>
      </c>
      <c r="C58" s="345">
        <v>155</v>
      </c>
      <c r="D58" s="311">
        <v>176</v>
      </c>
      <c r="E58" s="311">
        <v>32</v>
      </c>
      <c r="F58" s="345">
        <v>363</v>
      </c>
      <c r="H58" s="33"/>
    </row>
    <row r="59" spans="1:8" ht="12.95" customHeight="1" x14ac:dyDescent="0.2">
      <c r="A59" s="67">
        <v>102</v>
      </c>
      <c r="B59" s="43" t="s">
        <v>77</v>
      </c>
      <c r="C59" s="345">
        <v>10</v>
      </c>
      <c r="D59" s="311">
        <v>2</v>
      </c>
      <c r="E59" s="311">
        <v>0</v>
      </c>
      <c r="F59" s="345">
        <v>12</v>
      </c>
      <c r="H59" s="33"/>
    </row>
    <row r="60" spans="1:8" ht="12.95" customHeight="1" x14ac:dyDescent="0.2">
      <c r="A60" s="67">
        <v>103</v>
      </c>
      <c r="B60" s="43" t="s">
        <v>78</v>
      </c>
      <c r="C60" s="345">
        <v>53</v>
      </c>
      <c r="D60" s="311">
        <v>68</v>
      </c>
      <c r="E60" s="311">
        <v>28</v>
      </c>
      <c r="F60" s="345">
        <v>149</v>
      </c>
      <c r="H60" s="33"/>
    </row>
    <row r="61" spans="1:8" ht="12.95" customHeight="1" x14ac:dyDescent="0.2">
      <c r="A61" s="67">
        <v>105</v>
      </c>
      <c r="B61" s="43" t="s">
        <v>79</v>
      </c>
      <c r="C61" s="345">
        <v>27</v>
      </c>
      <c r="D61" s="311">
        <v>26</v>
      </c>
      <c r="E61" s="311">
        <v>14</v>
      </c>
      <c r="F61" s="345">
        <v>67</v>
      </c>
      <c r="H61" s="33"/>
    </row>
    <row r="62" spans="1:8" ht="12.95" customHeight="1" x14ac:dyDescent="0.2">
      <c r="A62" s="67">
        <v>106</v>
      </c>
      <c r="B62" s="43" t="s">
        <v>80</v>
      </c>
      <c r="C62" s="345">
        <v>44</v>
      </c>
      <c r="D62" s="311">
        <v>44</v>
      </c>
      <c r="E62" s="311">
        <v>11</v>
      </c>
      <c r="F62" s="345">
        <v>99</v>
      </c>
      <c r="H62" s="33"/>
    </row>
    <row r="63" spans="1:8" ht="12.95" customHeight="1" x14ac:dyDescent="0.2">
      <c r="A63" s="67">
        <v>107</v>
      </c>
      <c r="B63" s="43" t="s">
        <v>81</v>
      </c>
      <c r="C63" s="345">
        <v>120</v>
      </c>
      <c r="D63" s="311">
        <v>98</v>
      </c>
      <c r="E63" s="311">
        <v>13</v>
      </c>
      <c r="F63" s="345">
        <v>231</v>
      </c>
      <c r="H63" s="33"/>
    </row>
    <row r="64" spans="1:8" ht="12.95" customHeight="1" x14ac:dyDescent="0.2">
      <c r="A64" s="67">
        <v>108</v>
      </c>
      <c r="B64" s="43" t="s">
        <v>377</v>
      </c>
      <c r="C64" s="345">
        <v>59</v>
      </c>
      <c r="D64" s="311">
        <v>42</v>
      </c>
      <c r="E64" s="311">
        <v>14</v>
      </c>
      <c r="F64" s="345">
        <v>115</v>
      </c>
      <c r="H64" s="33"/>
    </row>
    <row r="65" spans="1:8" ht="12.95" customHeight="1" x14ac:dyDescent="0.2">
      <c r="A65" s="67">
        <v>109</v>
      </c>
      <c r="B65" s="43" t="s">
        <v>141</v>
      </c>
      <c r="C65" s="345">
        <v>24</v>
      </c>
      <c r="D65" s="311">
        <v>28</v>
      </c>
      <c r="E65" s="311">
        <v>6</v>
      </c>
      <c r="F65" s="345">
        <v>58</v>
      </c>
      <c r="H65" s="33"/>
    </row>
    <row r="66" spans="1:8" ht="12.95" customHeight="1" x14ac:dyDescent="0.2">
      <c r="A66" s="67">
        <v>111</v>
      </c>
      <c r="B66" s="43" t="s">
        <v>83</v>
      </c>
      <c r="C66" s="345">
        <v>245</v>
      </c>
      <c r="D66" s="311">
        <v>154</v>
      </c>
      <c r="E66" s="311">
        <v>35</v>
      </c>
      <c r="F66" s="345">
        <v>434</v>
      </c>
      <c r="H66" s="33"/>
    </row>
    <row r="67" spans="1:8" ht="12.95" customHeight="1" x14ac:dyDescent="0.2">
      <c r="A67" s="67">
        <v>112</v>
      </c>
      <c r="B67" s="43" t="s">
        <v>84</v>
      </c>
      <c r="C67" s="345">
        <v>271</v>
      </c>
      <c r="D67" s="311">
        <v>258</v>
      </c>
      <c r="E67" s="311">
        <v>68</v>
      </c>
      <c r="F67" s="345">
        <v>597</v>
      </c>
      <c r="H67" s="33"/>
    </row>
    <row r="68" spans="1:8" ht="12.95" customHeight="1" x14ac:dyDescent="0.2">
      <c r="A68" s="67">
        <v>113</v>
      </c>
      <c r="B68" s="43" t="s">
        <v>85</v>
      </c>
      <c r="C68" s="345">
        <v>34</v>
      </c>
      <c r="D68" s="311">
        <v>27</v>
      </c>
      <c r="E68" s="311">
        <v>4</v>
      </c>
      <c r="F68" s="345">
        <v>65</v>
      </c>
      <c r="H68" s="33"/>
    </row>
    <row r="69" spans="1:8" ht="12.95" customHeight="1" x14ac:dyDescent="0.2">
      <c r="A69" s="67">
        <v>121</v>
      </c>
      <c r="B69" s="43" t="s">
        <v>59</v>
      </c>
      <c r="C69" s="345">
        <v>307</v>
      </c>
      <c r="D69" s="311">
        <v>199</v>
      </c>
      <c r="E69" s="311">
        <v>51</v>
      </c>
      <c r="F69" s="345">
        <v>557</v>
      </c>
      <c r="H69" s="33"/>
    </row>
    <row r="70" spans="1:8" ht="12.95" customHeight="1" x14ac:dyDescent="0.2">
      <c r="A70" s="67">
        <v>122</v>
      </c>
      <c r="B70" s="43" t="s">
        <v>60</v>
      </c>
      <c r="C70" s="346">
        <v>298</v>
      </c>
      <c r="D70" s="319">
        <v>202</v>
      </c>
      <c r="E70" s="311">
        <v>57</v>
      </c>
      <c r="F70" s="345">
        <v>557</v>
      </c>
      <c r="H70" s="33"/>
    </row>
    <row r="71" spans="1:8" ht="12.95" customHeight="1" x14ac:dyDescent="0.2">
      <c r="A71" s="67">
        <v>123</v>
      </c>
      <c r="B71" s="43" t="s">
        <v>61</v>
      </c>
      <c r="C71" s="346">
        <v>153</v>
      </c>
      <c r="D71" s="319">
        <v>105</v>
      </c>
      <c r="E71" s="311">
        <v>36</v>
      </c>
      <c r="F71" s="345">
        <v>294</v>
      </c>
      <c r="H71" s="33"/>
    </row>
    <row r="72" spans="1:8" ht="12.95" customHeight="1" x14ac:dyDescent="0.2">
      <c r="A72" s="67"/>
      <c r="B72" s="43"/>
      <c r="C72" s="319"/>
      <c r="D72" s="319"/>
      <c r="E72" s="311"/>
      <c r="F72" s="311"/>
    </row>
    <row r="73" spans="1:8" x14ac:dyDescent="0.2">
      <c r="A73" s="66">
        <v>1</v>
      </c>
      <c r="B73" s="67" t="s">
        <v>1</v>
      </c>
      <c r="C73" s="283">
        <v>678</v>
      </c>
      <c r="D73" s="274">
        <v>467</v>
      </c>
      <c r="E73" s="311">
        <v>140</v>
      </c>
      <c r="F73" s="345">
        <v>1285</v>
      </c>
      <c r="H73" s="33"/>
    </row>
    <row r="74" spans="1:8" x14ac:dyDescent="0.2">
      <c r="A74" s="66">
        <v>2</v>
      </c>
      <c r="B74" s="67" t="s">
        <v>5</v>
      </c>
      <c r="C74" s="283">
        <v>1033</v>
      </c>
      <c r="D74" s="274">
        <v>710</v>
      </c>
      <c r="E74" s="311">
        <v>309</v>
      </c>
      <c r="F74" s="345">
        <v>2052</v>
      </c>
      <c r="H74" s="33"/>
    </row>
    <row r="75" spans="1:8" x14ac:dyDescent="0.2">
      <c r="A75" s="66">
        <v>3</v>
      </c>
      <c r="B75" s="67" t="s">
        <v>9</v>
      </c>
      <c r="C75" s="283">
        <v>1190</v>
      </c>
      <c r="D75" s="274">
        <v>801</v>
      </c>
      <c r="E75" s="311">
        <v>261</v>
      </c>
      <c r="F75" s="345">
        <v>2252</v>
      </c>
      <c r="H75" s="33"/>
    </row>
    <row r="76" spans="1:8" x14ac:dyDescent="0.2">
      <c r="A76" s="66">
        <v>4</v>
      </c>
      <c r="B76" s="67" t="s">
        <v>2</v>
      </c>
      <c r="C76" s="283">
        <v>1020</v>
      </c>
      <c r="D76" s="274">
        <v>849</v>
      </c>
      <c r="E76" s="311">
        <v>243</v>
      </c>
      <c r="F76" s="345">
        <v>2112</v>
      </c>
      <c r="H76" s="33"/>
    </row>
    <row r="77" spans="1:8" x14ac:dyDescent="0.2">
      <c r="A77" s="66">
        <v>5</v>
      </c>
      <c r="B77" s="67" t="s">
        <v>6</v>
      </c>
      <c r="C77" s="283">
        <v>564</v>
      </c>
      <c r="D77" s="274">
        <v>494</v>
      </c>
      <c r="E77" s="311">
        <v>126</v>
      </c>
      <c r="F77" s="345">
        <v>1184</v>
      </c>
      <c r="H77" s="33"/>
    </row>
    <row r="78" spans="1:8" x14ac:dyDescent="0.2">
      <c r="A78" s="66">
        <v>6</v>
      </c>
      <c r="B78" s="67" t="s">
        <v>10</v>
      </c>
      <c r="C78" s="283">
        <v>387</v>
      </c>
      <c r="D78" s="274">
        <v>376</v>
      </c>
      <c r="E78" s="311">
        <v>94</v>
      </c>
      <c r="F78" s="345">
        <v>857</v>
      </c>
      <c r="H78" s="33"/>
    </row>
    <row r="79" spans="1:8" x14ac:dyDescent="0.2">
      <c r="A79" s="66">
        <v>7</v>
      </c>
      <c r="B79" s="67" t="s">
        <v>3</v>
      </c>
      <c r="C79" s="283">
        <v>239</v>
      </c>
      <c r="D79" s="274">
        <v>247</v>
      </c>
      <c r="E79" s="311">
        <v>67</v>
      </c>
      <c r="F79" s="345">
        <v>553</v>
      </c>
      <c r="H79" s="33"/>
    </row>
    <row r="80" spans="1:8" x14ac:dyDescent="0.2">
      <c r="A80" s="66">
        <v>8</v>
      </c>
      <c r="B80" s="67" t="s">
        <v>4</v>
      </c>
      <c r="C80" s="283">
        <v>289</v>
      </c>
      <c r="D80" s="274">
        <v>250</v>
      </c>
      <c r="E80" s="311">
        <v>77</v>
      </c>
      <c r="F80" s="345">
        <v>616</v>
      </c>
      <c r="H80" s="33"/>
    </row>
    <row r="81" spans="1:8" x14ac:dyDescent="0.2">
      <c r="A81" s="66">
        <v>9</v>
      </c>
      <c r="B81" s="67" t="s">
        <v>7</v>
      </c>
      <c r="C81" s="283">
        <v>282</v>
      </c>
      <c r="D81" s="274">
        <v>227</v>
      </c>
      <c r="E81" s="311">
        <v>72</v>
      </c>
      <c r="F81" s="345">
        <v>581</v>
      </c>
      <c r="H81" s="33"/>
    </row>
    <row r="82" spans="1:8" x14ac:dyDescent="0.2">
      <c r="A82" s="66">
        <v>10</v>
      </c>
      <c r="B82" s="67" t="s">
        <v>8</v>
      </c>
      <c r="C82" s="283">
        <v>492</v>
      </c>
      <c r="D82" s="274">
        <v>484</v>
      </c>
      <c r="E82" s="311">
        <v>118</v>
      </c>
      <c r="F82" s="345">
        <v>1094</v>
      </c>
      <c r="H82" s="33"/>
    </row>
    <row r="83" spans="1:8" x14ac:dyDescent="0.2">
      <c r="A83" s="66">
        <v>11</v>
      </c>
      <c r="B83" s="67" t="s">
        <v>110</v>
      </c>
      <c r="C83" s="283">
        <v>550</v>
      </c>
      <c r="D83" s="274">
        <v>439</v>
      </c>
      <c r="E83" s="311">
        <v>107</v>
      </c>
      <c r="F83" s="345">
        <v>1096</v>
      </c>
      <c r="H83" s="33"/>
    </row>
    <row r="84" spans="1:8" x14ac:dyDescent="0.2">
      <c r="A84" s="66">
        <v>12</v>
      </c>
      <c r="B84" s="67" t="s">
        <v>158</v>
      </c>
      <c r="C84" s="283">
        <v>758</v>
      </c>
      <c r="D84" s="274">
        <v>506</v>
      </c>
      <c r="E84" s="311">
        <v>144</v>
      </c>
      <c r="F84" s="345">
        <v>1408</v>
      </c>
      <c r="H84" s="33"/>
    </row>
    <row r="85" spans="1:8" x14ac:dyDescent="0.2">
      <c r="A85" s="66"/>
      <c r="B85" s="67"/>
      <c r="C85" s="274"/>
      <c r="D85" s="274"/>
      <c r="E85" s="311"/>
      <c r="F85" s="274"/>
    </row>
    <row r="86" spans="1:8" x14ac:dyDescent="0.2">
      <c r="A86" s="67"/>
      <c r="B86" s="312" t="s">
        <v>18</v>
      </c>
      <c r="C86" s="284">
        <v>7482</v>
      </c>
      <c r="D86" s="280">
        <v>5850</v>
      </c>
      <c r="E86" s="280">
        <v>1758</v>
      </c>
      <c r="F86" s="284">
        <v>15090</v>
      </c>
    </row>
    <row r="87" spans="1:8" x14ac:dyDescent="0.2">
      <c r="A87" s="313"/>
      <c r="B87" s="313"/>
      <c r="C87" s="313"/>
      <c r="D87" s="313"/>
      <c r="E87" s="313"/>
      <c r="F87" s="313"/>
    </row>
    <row r="88" spans="1:8" x14ac:dyDescent="0.2">
      <c r="A88" s="275" t="s">
        <v>202</v>
      </c>
      <c r="B88" s="273"/>
      <c r="C88" s="267"/>
      <c r="D88" s="267"/>
      <c r="E88" s="267"/>
      <c r="F88" s="276" t="s">
        <v>232</v>
      </c>
    </row>
    <row r="89" spans="1:8" x14ac:dyDescent="0.2">
      <c r="A89" s="306"/>
      <c r="B89" s="306"/>
      <c r="C89" s="306"/>
      <c r="D89" s="306"/>
      <c r="E89" s="306"/>
      <c r="F89" s="306"/>
    </row>
    <row r="90" spans="1:8" x14ac:dyDescent="0.2">
      <c r="A90" s="306"/>
      <c r="B90" s="306"/>
      <c r="C90" s="306"/>
      <c r="D90" s="306"/>
      <c r="E90" s="306"/>
      <c r="F90" s="306"/>
    </row>
    <row r="91" spans="1:8" x14ac:dyDescent="0.2">
      <c r="A91" s="306"/>
      <c r="B91" s="306"/>
      <c r="C91" s="306"/>
      <c r="D91" s="306"/>
      <c r="E91" s="306"/>
      <c r="F91" s="306"/>
    </row>
    <row r="92" spans="1:8" x14ac:dyDescent="0.2">
      <c r="A92" s="306"/>
      <c r="B92" s="306"/>
      <c r="C92" s="306"/>
      <c r="D92" s="306"/>
      <c r="E92" s="306"/>
      <c r="F92" s="306"/>
    </row>
    <row r="93" spans="1:8" x14ac:dyDescent="0.2">
      <c r="A93" s="306"/>
      <c r="B93" s="306"/>
      <c r="C93" s="306"/>
      <c r="D93" s="306"/>
      <c r="E93" s="306"/>
      <c r="F93" s="306"/>
    </row>
    <row r="94" spans="1:8" x14ac:dyDescent="0.2">
      <c r="A94" s="306"/>
      <c r="B94" s="306"/>
      <c r="C94" s="306"/>
      <c r="D94" s="306"/>
      <c r="E94" s="306"/>
      <c r="F94" s="306"/>
    </row>
    <row r="95" spans="1:8" x14ac:dyDescent="0.2">
      <c r="A95" s="306"/>
      <c r="B95" s="306"/>
      <c r="C95" s="306"/>
      <c r="D95" s="306"/>
      <c r="E95" s="306"/>
      <c r="F95" s="306"/>
    </row>
    <row r="96" spans="1:8" x14ac:dyDescent="0.2">
      <c r="A96" s="306"/>
      <c r="B96" s="306"/>
      <c r="C96" s="306"/>
      <c r="D96" s="306"/>
      <c r="E96" s="306"/>
      <c r="F96" s="306"/>
    </row>
    <row r="97" spans="1:6" x14ac:dyDescent="0.2">
      <c r="A97" s="306"/>
      <c r="B97" s="306"/>
      <c r="C97" s="306"/>
      <c r="D97" s="306"/>
      <c r="E97" s="306"/>
      <c r="F97" s="306"/>
    </row>
    <row r="98" spans="1:6" x14ac:dyDescent="0.2">
      <c r="A98" s="306"/>
      <c r="B98" s="306"/>
      <c r="C98" s="306"/>
      <c r="D98" s="306"/>
      <c r="E98" s="306"/>
      <c r="F98" s="306"/>
    </row>
    <row r="99" spans="1:6" x14ac:dyDescent="0.2">
      <c r="A99" s="306"/>
      <c r="B99" s="306"/>
      <c r="C99" s="306"/>
      <c r="D99" s="306"/>
      <c r="E99" s="306"/>
      <c r="F99" s="306"/>
    </row>
    <row r="100" spans="1:6" x14ac:dyDescent="0.2">
      <c r="A100" s="306"/>
      <c r="B100" s="306"/>
      <c r="C100" s="306"/>
      <c r="D100" s="306"/>
      <c r="E100" s="306"/>
      <c r="F100" s="306"/>
    </row>
    <row r="101" spans="1:6" x14ac:dyDescent="0.2">
      <c r="A101" s="306"/>
      <c r="B101" s="306"/>
      <c r="C101" s="306"/>
      <c r="D101" s="306"/>
      <c r="E101" s="306"/>
      <c r="F101" s="306"/>
    </row>
    <row r="102" spans="1:6" x14ac:dyDescent="0.2">
      <c r="A102" s="306"/>
      <c r="B102" s="306"/>
      <c r="C102" s="306"/>
      <c r="D102" s="306"/>
      <c r="E102" s="306"/>
      <c r="F102" s="306"/>
    </row>
    <row r="103" spans="1:6" x14ac:dyDescent="0.2">
      <c r="A103" s="306"/>
      <c r="B103" s="306"/>
      <c r="C103" s="306"/>
      <c r="D103" s="306"/>
      <c r="E103" s="306"/>
      <c r="F103" s="306"/>
    </row>
    <row r="104" spans="1:6" x14ac:dyDescent="0.2">
      <c r="A104" s="306"/>
      <c r="B104" s="306"/>
      <c r="C104" s="306"/>
      <c r="D104" s="306"/>
      <c r="E104" s="306"/>
      <c r="F104" s="306"/>
    </row>
    <row r="105" spans="1:6" x14ac:dyDescent="0.2">
      <c r="A105" s="306"/>
      <c r="B105" s="306"/>
      <c r="C105" s="306"/>
      <c r="D105" s="306"/>
      <c r="E105" s="306"/>
      <c r="F105" s="306"/>
    </row>
    <row r="106" spans="1:6" x14ac:dyDescent="0.2">
      <c r="A106" s="306"/>
      <c r="B106" s="306"/>
      <c r="C106" s="306"/>
      <c r="D106" s="306"/>
      <c r="E106" s="306"/>
      <c r="F106" s="306"/>
    </row>
    <row r="107" spans="1:6" x14ac:dyDescent="0.2">
      <c r="A107" s="306"/>
      <c r="B107" s="306"/>
      <c r="C107" s="306"/>
      <c r="D107" s="306"/>
      <c r="E107" s="306"/>
      <c r="F107" s="306"/>
    </row>
    <row r="108" spans="1:6" x14ac:dyDescent="0.2">
      <c r="A108" s="306"/>
      <c r="B108" s="306"/>
      <c r="C108" s="306"/>
      <c r="D108" s="306"/>
      <c r="E108" s="306"/>
      <c r="F108" s="306"/>
    </row>
    <row r="109" spans="1:6" x14ac:dyDescent="0.2">
      <c r="A109" s="306"/>
      <c r="B109" s="306"/>
      <c r="C109" s="306"/>
      <c r="D109" s="306"/>
      <c r="E109" s="306"/>
      <c r="F109" s="306"/>
    </row>
    <row r="110" spans="1:6" x14ac:dyDescent="0.2">
      <c r="A110" s="306"/>
      <c r="B110" s="306"/>
      <c r="C110" s="306"/>
      <c r="D110" s="306"/>
      <c r="E110" s="306"/>
      <c r="F110" s="306"/>
    </row>
    <row r="111" spans="1:6" x14ac:dyDescent="0.2">
      <c r="A111" s="306"/>
      <c r="B111" s="306"/>
      <c r="C111" s="306"/>
      <c r="D111" s="306"/>
      <c r="E111" s="306"/>
      <c r="F111" s="306"/>
    </row>
    <row r="112" spans="1:6" x14ac:dyDescent="0.2">
      <c r="A112" s="306"/>
      <c r="B112" s="306"/>
      <c r="C112" s="306"/>
      <c r="D112" s="306"/>
      <c r="E112" s="306"/>
      <c r="F112" s="306"/>
    </row>
    <row r="113" spans="1:6" x14ac:dyDescent="0.2">
      <c r="A113" s="306"/>
      <c r="B113" s="306"/>
      <c r="C113" s="306"/>
      <c r="D113" s="306"/>
      <c r="E113" s="306"/>
      <c r="F113" s="306"/>
    </row>
    <row r="114" spans="1:6" x14ac:dyDescent="0.2">
      <c r="A114" s="306"/>
      <c r="B114" s="306"/>
      <c r="C114" s="306"/>
      <c r="D114" s="306"/>
      <c r="E114" s="306"/>
      <c r="F114" s="306"/>
    </row>
    <row r="115" spans="1:6" x14ac:dyDescent="0.2">
      <c r="A115" s="306"/>
      <c r="B115" s="306"/>
      <c r="C115" s="306"/>
      <c r="D115" s="306"/>
      <c r="E115" s="306"/>
      <c r="F115" s="306"/>
    </row>
    <row r="116" spans="1:6" x14ac:dyDescent="0.2">
      <c r="A116" s="306"/>
      <c r="B116" s="306"/>
      <c r="C116" s="306"/>
      <c r="D116" s="306"/>
      <c r="E116" s="306"/>
      <c r="F116" s="306"/>
    </row>
    <row r="117" spans="1:6" x14ac:dyDescent="0.2">
      <c r="A117" s="306"/>
      <c r="B117" s="306"/>
      <c r="C117" s="306"/>
      <c r="D117" s="306"/>
      <c r="E117" s="306"/>
      <c r="F117" s="306"/>
    </row>
    <row r="118" spans="1:6" x14ac:dyDescent="0.2">
      <c r="A118" s="306"/>
      <c r="B118" s="306"/>
      <c r="C118" s="306"/>
      <c r="D118" s="306"/>
      <c r="E118" s="306"/>
      <c r="F118" s="306"/>
    </row>
    <row r="119" spans="1:6" x14ac:dyDescent="0.2">
      <c r="A119" s="275" t="s">
        <v>202</v>
      </c>
      <c r="B119" s="273"/>
      <c r="C119" s="267"/>
      <c r="D119" s="267"/>
      <c r="E119" s="267"/>
      <c r="F119" s="276" t="s">
        <v>232</v>
      </c>
    </row>
  </sheetData>
  <hyperlinks>
    <hyperlink ref="F1" location="INHALT!A1" display="INHALT!A1" xr:uid="{B04406E2-5CB7-450E-A027-FF227B367E8F}"/>
  </hyperlinks>
  <printOptions horizontalCentered="1"/>
  <pageMargins left="0.59055118110236227" right="0.39370078740157483" top="0.51181102362204722" bottom="0.55118110236220474" header="0.31496062992125984" footer="0.31496062992125984"/>
  <pageSetup paperSize="9" scale="90" firstPageNumber="92" fitToWidth="2" fitToHeight="2" orientation="portrait" r:id="rId1"/>
  <headerFooter>
    <oddFooter>&amp;CSeite &amp;P</oddFooter>
  </headerFooter>
  <rowBreaks count="1" manualBreakCount="1">
    <brk id="65" max="16383" man="1"/>
  </rowBreaks>
  <drawing r:id="rId2"/>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rgb="FF21396D"/>
  </sheetPr>
  <dimension ref="A1:J116"/>
  <sheetViews>
    <sheetView tabSelected="1" zoomScaleNormal="100" zoomScaleSheetLayoutView="100" workbookViewId="0">
      <pane ySplit="4" topLeftCell="A5" activePane="bottomLeft" state="frozen"/>
      <selection activeCell="E65" sqref="E65"/>
      <selection pane="bottomLeft" activeCell="E65" sqref="E65"/>
    </sheetView>
  </sheetViews>
  <sheetFormatPr baseColWidth="10" defaultColWidth="11.28515625" defaultRowHeight="12.75" x14ac:dyDescent="0.2"/>
  <cols>
    <col min="1" max="1" width="5.7109375" style="5" customWidth="1"/>
    <col min="2" max="2" width="22" style="5" customWidth="1"/>
    <col min="3" max="4" width="9.42578125" style="5" customWidth="1"/>
    <col min="5" max="5" width="12" style="5" customWidth="1"/>
    <col min="6" max="6" width="9.42578125" style="5" customWidth="1"/>
    <col min="7" max="8" width="9.85546875" style="5" customWidth="1"/>
    <col min="9" max="9" width="10.28515625" style="5" customWidth="1"/>
    <col min="10" max="10" width="1.5703125" style="5" customWidth="1"/>
    <col min="11" max="16384" width="11.28515625" style="5"/>
  </cols>
  <sheetData>
    <row r="1" spans="1:10" x14ac:dyDescent="0.2">
      <c r="A1" s="814">
        <v>45657</v>
      </c>
      <c r="B1" s="327"/>
      <c r="C1" s="327"/>
      <c r="D1" s="327"/>
      <c r="E1" s="327"/>
      <c r="F1" s="327"/>
      <c r="G1" s="327"/>
      <c r="H1" s="327"/>
      <c r="I1" s="327"/>
      <c r="J1" s="820" t="s">
        <v>429</v>
      </c>
    </row>
    <row r="2" spans="1:10" ht="15.75" x14ac:dyDescent="0.25">
      <c r="A2" s="328" t="s">
        <v>565</v>
      </c>
      <c r="B2" s="329"/>
      <c r="C2" s="329"/>
      <c r="D2" s="329"/>
      <c r="E2" s="329"/>
      <c r="F2" s="329"/>
      <c r="G2" s="329"/>
      <c r="H2" s="329"/>
      <c r="I2" s="329"/>
      <c r="J2" s="327"/>
    </row>
    <row r="3" spans="1:10" x14ac:dyDescent="0.2">
      <c r="A3" s="327"/>
      <c r="B3" s="327"/>
      <c r="C3" s="327"/>
      <c r="D3" s="327"/>
      <c r="E3" s="327"/>
      <c r="F3" s="327"/>
      <c r="G3" s="327"/>
      <c r="H3" s="327"/>
      <c r="I3" s="327"/>
      <c r="J3" s="327"/>
    </row>
    <row r="4" spans="1:10" ht="45" x14ac:dyDescent="0.2">
      <c r="A4" s="330" t="s">
        <v>97</v>
      </c>
      <c r="B4" s="330" t="s">
        <v>98</v>
      </c>
      <c r="C4" s="662" t="s">
        <v>148</v>
      </c>
      <c r="D4" s="662" t="s">
        <v>495</v>
      </c>
      <c r="E4" s="662" t="s">
        <v>496</v>
      </c>
      <c r="F4" s="662" t="s">
        <v>149</v>
      </c>
      <c r="G4" s="662" t="s">
        <v>176</v>
      </c>
      <c r="H4" s="662" t="s">
        <v>150</v>
      </c>
      <c r="I4" s="663" t="s">
        <v>151</v>
      </c>
      <c r="J4" s="327"/>
    </row>
    <row r="5" spans="1:10" ht="5.0999999999999996" customHeight="1" x14ac:dyDescent="0.2">
      <c r="A5" s="331"/>
      <c r="B5" s="331"/>
      <c r="C5" s="332"/>
      <c r="D5" s="332"/>
      <c r="E5" s="332"/>
      <c r="F5" s="332"/>
      <c r="G5" s="332"/>
      <c r="H5" s="332"/>
      <c r="I5" s="332"/>
      <c r="J5" s="327"/>
    </row>
    <row r="6" spans="1:10" s="30" customFormat="1" ht="12.95" customHeight="1" x14ac:dyDescent="0.2">
      <c r="A6" s="333">
        <v>10</v>
      </c>
      <c r="B6" s="43" t="s">
        <v>35</v>
      </c>
      <c r="C6" s="343">
        <v>40</v>
      </c>
      <c r="D6" s="334">
        <v>268</v>
      </c>
      <c r="E6" s="334">
        <v>48</v>
      </c>
      <c r="F6" s="334">
        <v>316</v>
      </c>
      <c r="G6" s="334">
        <v>14</v>
      </c>
      <c r="H6" s="334">
        <v>28</v>
      </c>
      <c r="I6" s="334">
        <v>370</v>
      </c>
      <c r="J6" s="860"/>
    </row>
    <row r="7" spans="1:10" s="30" customFormat="1" ht="12.95" customHeight="1" x14ac:dyDescent="0.2">
      <c r="A7" s="333">
        <v>11</v>
      </c>
      <c r="B7" s="43" t="s">
        <v>36</v>
      </c>
      <c r="C7" s="343">
        <v>48</v>
      </c>
      <c r="D7" s="334">
        <v>313</v>
      </c>
      <c r="E7" s="334">
        <v>216</v>
      </c>
      <c r="F7" s="334">
        <v>529</v>
      </c>
      <c r="G7" s="334">
        <v>89</v>
      </c>
      <c r="H7" s="334">
        <v>64</v>
      </c>
      <c r="I7" s="334">
        <v>666</v>
      </c>
      <c r="J7" s="860"/>
    </row>
    <row r="8" spans="1:10" s="30" customFormat="1" ht="12.95" customHeight="1" x14ac:dyDescent="0.2">
      <c r="A8" s="333">
        <v>12</v>
      </c>
      <c r="B8" s="43" t="s">
        <v>88</v>
      </c>
      <c r="C8" s="343">
        <v>132</v>
      </c>
      <c r="D8" s="334">
        <v>763</v>
      </c>
      <c r="E8" s="334">
        <v>371</v>
      </c>
      <c r="F8" s="334">
        <v>1134</v>
      </c>
      <c r="G8" s="334">
        <v>375</v>
      </c>
      <c r="H8" s="334">
        <v>106</v>
      </c>
      <c r="I8" s="334">
        <v>1641</v>
      </c>
      <c r="J8" s="860"/>
    </row>
    <row r="9" spans="1:10" s="30" customFormat="1" ht="12.95" customHeight="1" x14ac:dyDescent="0.2">
      <c r="A9" s="333">
        <v>13</v>
      </c>
      <c r="B9" s="43" t="s">
        <v>37</v>
      </c>
      <c r="C9" s="343">
        <v>40</v>
      </c>
      <c r="D9" s="334">
        <v>146</v>
      </c>
      <c r="E9" s="334">
        <v>195</v>
      </c>
      <c r="F9" s="334">
        <v>341</v>
      </c>
      <c r="G9" s="334">
        <v>151</v>
      </c>
      <c r="H9" s="334">
        <v>136</v>
      </c>
      <c r="I9" s="334">
        <v>532</v>
      </c>
      <c r="J9" s="860"/>
    </row>
    <row r="10" spans="1:10" s="30" customFormat="1" ht="12.95" customHeight="1" x14ac:dyDescent="0.2">
      <c r="A10" s="333">
        <v>14</v>
      </c>
      <c r="B10" s="43" t="s">
        <v>38</v>
      </c>
      <c r="C10" s="343">
        <v>158</v>
      </c>
      <c r="D10" s="334">
        <v>895</v>
      </c>
      <c r="E10" s="334">
        <v>211</v>
      </c>
      <c r="F10" s="334">
        <v>1106</v>
      </c>
      <c r="G10" s="334">
        <v>63</v>
      </c>
      <c r="H10" s="334">
        <v>106</v>
      </c>
      <c r="I10" s="334">
        <v>1327</v>
      </c>
      <c r="J10" s="860"/>
    </row>
    <row r="11" spans="1:10" s="30" customFormat="1" ht="12.95" customHeight="1" x14ac:dyDescent="0.2">
      <c r="A11" s="333">
        <v>15</v>
      </c>
      <c r="B11" s="43" t="s">
        <v>39</v>
      </c>
      <c r="C11" s="343">
        <v>130</v>
      </c>
      <c r="D11" s="334">
        <v>680</v>
      </c>
      <c r="E11" s="334">
        <v>59</v>
      </c>
      <c r="F11" s="334">
        <v>739</v>
      </c>
      <c r="G11" s="334">
        <v>58</v>
      </c>
      <c r="H11" s="334">
        <v>135</v>
      </c>
      <c r="I11" s="334">
        <v>927</v>
      </c>
      <c r="J11" s="860"/>
    </row>
    <row r="12" spans="1:10" s="30" customFormat="1" ht="12.95" customHeight="1" x14ac:dyDescent="0.2">
      <c r="A12" s="333">
        <v>16</v>
      </c>
      <c r="B12" s="43" t="s">
        <v>96</v>
      </c>
      <c r="C12" s="343">
        <v>233</v>
      </c>
      <c r="D12" s="334">
        <v>1541</v>
      </c>
      <c r="E12" s="334">
        <v>82</v>
      </c>
      <c r="F12" s="334">
        <v>1623</v>
      </c>
      <c r="G12" s="334">
        <v>59</v>
      </c>
      <c r="H12" s="334">
        <v>183</v>
      </c>
      <c r="I12" s="334">
        <v>1915</v>
      </c>
      <c r="J12" s="860"/>
    </row>
    <row r="13" spans="1:10" s="30" customFormat="1" ht="12.95" customHeight="1" x14ac:dyDescent="0.2">
      <c r="A13" s="333">
        <v>17</v>
      </c>
      <c r="B13" s="43" t="s">
        <v>40</v>
      </c>
      <c r="C13" s="343">
        <v>184</v>
      </c>
      <c r="D13" s="334">
        <v>1441</v>
      </c>
      <c r="E13" s="334">
        <v>268</v>
      </c>
      <c r="F13" s="334">
        <v>1709</v>
      </c>
      <c r="G13" s="334">
        <v>106</v>
      </c>
      <c r="H13" s="334">
        <v>142</v>
      </c>
      <c r="I13" s="334">
        <v>1999</v>
      </c>
      <c r="J13" s="860"/>
    </row>
    <row r="14" spans="1:10" s="30" customFormat="1" ht="12.95" customHeight="1" x14ac:dyDescent="0.2">
      <c r="A14" s="333">
        <v>21</v>
      </c>
      <c r="B14" s="43" t="s">
        <v>41</v>
      </c>
      <c r="C14" s="343">
        <v>111</v>
      </c>
      <c r="D14" s="334">
        <v>715</v>
      </c>
      <c r="E14" s="334">
        <v>89</v>
      </c>
      <c r="F14" s="334">
        <v>804</v>
      </c>
      <c r="G14" s="334">
        <v>51</v>
      </c>
      <c r="H14" s="334">
        <v>97</v>
      </c>
      <c r="I14" s="334">
        <v>966</v>
      </c>
      <c r="J14" s="860"/>
    </row>
    <row r="15" spans="1:10" s="30" customFormat="1" ht="12.95" customHeight="1" x14ac:dyDescent="0.2">
      <c r="A15" s="333">
        <v>22</v>
      </c>
      <c r="B15" s="43" t="s">
        <v>42</v>
      </c>
      <c r="C15" s="343">
        <v>83</v>
      </c>
      <c r="D15" s="334">
        <v>637</v>
      </c>
      <c r="E15" s="334">
        <v>109</v>
      </c>
      <c r="F15" s="334">
        <v>746</v>
      </c>
      <c r="G15" s="334">
        <v>163</v>
      </c>
      <c r="H15" s="334">
        <v>56</v>
      </c>
      <c r="I15" s="334">
        <v>992</v>
      </c>
      <c r="J15" s="860"/>
    </row>
    <row r="16" spans="1:10" s="30" customFormat="1" ht="12.95" customHeight="1" x14ac:dyDescent="0.2">
      <c r="A16" s="333">
        <v>23</v>
      </c>
      <c r="B16" s="43" t="s">
        <v>43</v>
      </c>
      <c r="C16" s="343">
        <v>51</v>
      </c>
      <c r="D16" s="334">
        <v>1196</v>
      </c>
      <c r="E16" s="334">
        <v>34</v>
      </c>
      <c r="F16" s="334">
        <v>1230</v>
      </c>
      <c r="G16" s="334">
        <v>21</v>
      </c>
      <c r="H16" s="334">
        <v>57</v>
      </c>
      <c r="I16" s="334">
        <v>1302</v>
      </c>
      <c r="J16" s="860"/>
    </row>
    <row r="17" spans="1:10" s="30" customFormat="1" ht="12.95" customHeight="1" x14ac:dyDescent="0.2">
      <c r="A17" s="333">
        <v>24</v>
      </c>
      <c r="B17" s="43" t="s">
        <v>44</v>
      </c>
      <c r="C17" s="343">
        <v>167</v>
      </c>
      <c r="D17" s="334">
        <v>2495</v>
      </c>
      <c r="E17" s="334">
        <v>108</v>
      </c>
      <c r="F17" s="334">
        <v>2603</v>
      </c>
      <c r="G17" s="334">
        <v>91</v>
      </c>
      <c r="H17" s="334">
        <v>225</v>
      </c>
      <c r="I17" s="334">
        <v>2861</v>
      </c>
      <c r="J17" s="860"/>
    </row>
    <row r="18" spans="1:10" s="30" customFormat="1" ht="12.95" customHeight="1" x14ac:dyDescent="0.2">
      <c r="A18" s="333">
        <v>25</v>
      </c>
      <c r="B18" s="43" t="s">
        <v>170</v>
      </c>
      <c r="C18" s="343">
        <v>53</v>
      </c>
      <c r="D18" s="334">
        <v>619</v>
      </c>
      <c r="E18" s="334">
        <v>27559</v>
      </c>
      <c r="F18" s="334">
        <v>28178</v>
      </c>
      <c r="G18" s="334">
        <v>483</v>
      </c>
      <c r="H18" s="334">
        <v>205</v>
      </c>
      <c r="I18" s="334">
        <v>28714</v>
      </c>
      <c r="J18" s="860"/>
    </row>
    <row r="19" spans="1:10" s="30" customFormat="1" ht="12.95" customHeight="1" x14ac:dyDescent="0.2">
      <c r="A19" s="333">
        <v>26</v>
      </c>
      <c r="B19" s="43" t="s">
        <v>297</v>
      </c>
      <c r="C19" s="343">
        <v>51</v>
      </c>
      <c r="D19" s="334">
        <v>916</v>
      </c>
      <c r="E19" s="334">
        <v>27</v>
      </c>
      <c r="F19" s="334">
        <v>943</v>
      </c>
      <c r="G19" s="334">
        <v>27</v>
      </c>
      <c r="H19" s="334">
        <v>51</v>
      </c>
      <c r="I19" s="334">
        <v>1021</v>
      </c>
      <c r="J19" s="860"/>
    </row>
    <row r="20" spans="1:10" s="30" customFormat="1" ht="12.95" customHeight="1" x14ac:dyDescent="0.2">
      <c r="A20" s="333">
        <v>31</v>
      </c>
      <c r="B20" s="43" t="s">
        <v>45</v>
      </c>
      <c r="C20" s="343">
        <v>200</v>
      </c>
      <c r="D20" s="334">
        <v>1703</v>
      </c>
      <c r="E20" s="334">
        <v>549</v>
      </c>
      <c r="F20" s="334">
        <v>2252</v>
      </c>
      <c r="G20" s="334">
        <v>191</v>
      </c>
      <c r="H20" s="334">
        <v>203</v>
      </c>
      <c r="I20" s="334">
        <v>2643</v>
      </c>
      <c r="J20" s="860"/>
    </row>
    <row r="21" spans="1:10" s="30" customFormat="1" ht="12.95" customHeight="1" x14ac:dyDescent="0.2">
      <c r="A21" s="333">
        <v>32</v>
      </c>
      <c r="B21" s="43" t="s">
        <v>46</v>
      </c>
      <c r="C21" s="343">
        <v>244</v>
      </c>
      <c r="D21" s="334">
        <v>2366</v>
      </c>
      <c r="E21" s="334">
        <v>295</v>
      </c>
      <c r="F21" s="334">
        <v>2661</v>
      </c>
      <c r="G21" s="334">
        <v>142</v>
      </c>
      <c r="H21" s="334">
        <v>236</v>
      </c>
      <c r="I21" s="334">
        <v>3047</v>
      </c>
      <c r="J21" s="860"/>
    </row>
    <row r="22" spans="1:10" s="30" customFormat="1" ht="12.95" customHeight="1" x14ac:dyDescent="0.2">
      <c r="A22" s="333">
        <v>33</v>
      </c>
      <c r="B22" s="43" t="s">
        <v>171</v>
      </c>
      <c r="C22" s="343">
        <v>19</v>
      </c>
      <c r="D22" s="334">
        <v>30</v>
      </c>
      <c r="E22" s="334">
        <v>301</v>
      </c>
      <c r="F22" s="334">
        <v>331</v>
      </c>
      <c r="G22" s="334">
        <v>216</v>
      </c>
      <c r="H22" s="334">
        <v>66</v>
      </c>
      <c r="I22" s="334">
        <v>566</v>
      </c>
      <c r="J22" s="860"/>
    </row>
    <row r="23" spans="1:10" s="30" customFormat="1" ht="12.95" customHeight="1" x14ac:dyDescent="0.2">
      <c r="A23" s="333">
        <v>34</v>
      </c>
      <c r="B23" s="43" t="s">
        <v>47</v>
      </c>
      <c r="C23" s="343">
        <v>321</v>
      </c>
      <c r="D23" s="334">
        <v>2126</v>
      </c>
      <c r="E23" s="334">
        <v>322</v>
      </c>
      <c r="F23" s="334">
        <v>2448</v>
      </c>
      <c r="G23" s="334">
        <v>120</v>
      </c>
      <c r="H23" s="334">
        <v>305</v>
      </c>
      <c r="I23" s="334">
        <v>2889</v>
      </c>
      <c r="J23" s="860"/>
    </row>
    <row r="24" spans="1:10" s="30" customFormat="1" ht="12.95" customHeight="1" x14ac:dyDescent="0.2">
      <c r="A24" s="333">
        <v>35</v>
      </c>
      <c r="B24" s="43" t="s">
        <v>89</v>
      </c>
      <c r="C24" s="343">
        <v>118</v>
      </c>
      <c r="D24" s="334">
        <v>1226</v>
      </c>
      <c r="E24" s="334">
        <v>726</v>
      </c>
      <c r="F24" s="334">
        <v>1952</v>
      </c>
      <c r="G24" s="334">
        <v>263</v>
      </c>
      <c r="H24" s="334">
        <v>145</v>
      </c>
      <c r="I24" s="334">
        <v>2333</v>
      </c>
      <c r="J24" s="860"/>
    </row>
    <row r="25" spans="1:10" s="30" customFormat="1" ht="12.95" customHeight="1" x14ac:dyDescent="0.2">
      <c r="A25" s="333">
        <v>36</v>
      </c>
      <c r="B25" s="43" t="s">
        <v>48</v>
      </c>
      <c r="C25" s="343">
        <v>147</v>
      </c>
      <c r="D25" s="334">
        <v>1673</v>
      </c>
      <c r="E25" s="334">
        <v>36</v>
      </c>
      <c r="F25" s="334">
        <v>1709</v>
      </c>
      <c r="G25" s="334">
        <v>74</v>
      </c>
      <c r="H25" s="334">
        <v>141</v>
      </c>
      <c r="I25" s="334">
        <v>1930</v>
      </c>
      <c r="J25" s="860"/>
    </row>
    <row r="26" spans="1:10" s="30" customFormat="1" ht="12.95" customHeight="1" x14ac:dyDescent="0.2">
      <c r="A26" s="333">
        <v>41</v>
      </c>
      <c r="B26" s="43" t="s">
        <v>49</v>
      </c>
      <c r="C26" s="343">
        <v>243</v>
      </c>
      <c r="D26" s="334">
        <v>1871</v>
      </c>
      <c r="E26" s="334">
        <v>45</v>
      </c>
      <c r="F26" s="334">
        <v>1916</v>
      </c>
      <c r="G26" s="334">
        <v>69</v>
      </c>
      <c r="H26" s="334">
        <v>248</v>
      </c>
      <c r="I26" s="334">
        <v>2228</v>
      </c>
      <c r="J26" s="860"/>
    </row>
    <row r="27" spans="1:10" s="30" customFormat="1" ht="12.95" customHeight="1" x14ac:dyDescent="0.2">
      <c r="A27" s="333">
        <v>42</v>
      </c>
      <c r="B27" s="43" t="s">
        <v>50</v>
      </c>
      <c r="C27" s="343">
        <v>234</v>
      </c>
      <c r="D27" s="334">
        <v>1693</v>
      </c>
      <c r="E27" s="334">
        <v>48</v>
      </c>
      <c r="F27" s="334">
        <v>1741</v>
      </c>
      <c r="G27" s="334">
        <v>56</v>
      </c>
      <c r="H27" s="334">
        <v>237</v>
      </c>
      <c r="I27" s="334">
        <v>2031</v>
      </c>
      <c r="J27" s="860"/>
    </row>
    <row r="28" spans="1:10" s="30" customFormat="1" ht="12.95" customHeight="1" x14ac:dyDescent="0.2">
      <c r="A28" s="333">
        <v>43</v>
      </c>
      <c r="B28" s="43" t="s">
        <v>51</v>
      </c>
      <c r="C28" s="343">
        <v>302</v>
      </c>
      <c r="D28" s="334">
        <v>2584</v>
      </c>
      <c r="E28" s="334">
        <v>210</v>
      </c>
      <c r="F28" s="334">
        <v>2794</v>
      </c>
      <c r="G28" s="334">
        <v>106</v>
      </c>
      <c r="H28" s="334">
        <v>243</v>
      </c>
      <c r="I28" s="334">
        <v>3202</v>
      </c>
      <c r="J28" s="860"/>
    </row>
    <row r="29" spans="1:10" s="30" customFormat="1" ht="12.95" customHeight="1" x14ac:dyDescent="0.2">
      <c r="A29" s="333">
        <v>44</v>
      </c>
      <c r="B29" s="43" t="s">
        <v>52</v>
      </c>
      <c r="C29" s="343">
        <v>178</v>
      </c>
      <c r="D29" s="334">
        <v>1827</v>
      </c>
      <c r="E29" s="334">
        <v>137</v>
      </c>
      <c r="F29" s="334">
        <v>1964</v>
      </c>
      <c r="G29" s="334">
        <v>117</v>
      </c>
      <c r="H29" s="334">
        <v>166</v>
      </c>
      <c r="I29" s="334">
        <v>2259</v>
      </c>
      <c r="J29" s="860"/>
    </row>
    <row r="30" spans="1:10" s="30" customFormat="1" ht="12.95" customHeight="1" x14ac:dyDescent="0.2">
      <c r="A30" s="333">
        <v>45</v>
      </c>
      <c r="B30" s="43" t="s">
        <v>53</v>
      </c>
      <c r="C30" s="343">
        <v>38</v>
      </c>
      <c r="D30" s="334">
        <v>97</v>
      </c>
      <c r="E30" s="334">
        <v>2850</v>
      </c>
      <c r="F30" s="334">
        <v>2947</v>
      </c>
      <c r="G30" s="334">
        <v>988</v>
      </c>
      <c r="H30" s="334">
        <v>438</v>
      </c>
      <c r="I30" s="334">
        <v>3973</v>
      </c>
      <c r="J30" s="860"/>
    </row>
    <row r="31" spans="1:10" s="30" customFormat="1" ht="12.95" customHeight="1" x14ac:dyDescent="0.2">
      <c r="A31" s="333">
        <v>46</v>
      </c>
      <c r="B31" s="43" t="s">
        <v>54</v>
      </c>
      <c r="C31" s="343">
        <v>61</v>
      </c>
      <c r="D31" s="334">
        <v>434</v>
      </c>
      <c r="E31" s="334">
        <v>22</v>
      </c>
      <c r="F31" s="334">
        <v>456</v>
      </c>
      <c r="G31" s="334">
        <v>38</v>
      </c>
      <c r="H31" s="334">
        <v>84</v>
      </c>
      <c r="I31" s="334">
        <v>555</v>
      </c>
      <c r="J31" s="860"/>
    </row>
    <row r="32" spans="1:10" s="30" customFormat="1" ht="12.95" customHeight="1" x14ac:dyDescent="0.2">
      <c r="A32" s="333">
        <v>47</v>
      </c>
      <c r="B32" s="43" t="s">
        <v>55</v>
      </c>
      <c r="C32" s="343">
        <v>92</v>
      </c>
      <c r="D32" s="334">
        <v>474</v>
      </c>
      <c r="E32" s="334">
        <v>15</v>
      </c>
      <c r="F32" s="334">
        <v>489</v>
      </c>
      <c r="G32" s="334">
        <v>40</v>
      </c>
      <c r="H32" s="334">
        <v>100</v>
      </c>
      <c r="I32" s="334">
        <v>621</v>
      </c>
      <c r="J32" s="860"/>
    </row>
    <row r="33" spans="1:10" s="30" customFormat="1" ht="12.95" customHeight="1" x14ac:dyDescent="0.2">
      <c r="A33" s="333">
        <v>48</v>
      </c>
      <c r="B33" s="43" t="s">
        <v>56</v>
      </c>
      <c r="C33" s="343">
        <v>1</v>
      </c>
      <c r="D33" s="334">
        <v>2</v>
      </c>
      <c r="E33" s="334">
        <v>115</v>
      </c>
      <c r="F33" s="334">
        <v>117</v>
      </c>
      <c r="G33" s="334">
        <v>16</v>
      </c>
      <c r="H33" s="334">
        <v>5</v>
      </c>
      <c r="I33" s="334">
        <v>134</v>
      </c>
      <c r="J33" s="860"/>
    </row>
    <row r="34" spans="1:10" s="30" customFormat="1" ht="12.95" customHeight="1" x14ac:dyDescent="0.2">
      <c r="A34" s="333">
        <v>51</v>
      </c>
      <c r="B34" s="43" t="s">
        <v>57</v>
      </c>
      <c r="C34" s="343">
        <v>216</v>
      </c>
      <c r="D34" s="334">
        <v>1239</v>
      </c>
      <c r="E34" s="334">
        <v>28</v>
      </c>
      <c r="F34" s="334">
        <v>1267</v>
      </c>
      <c r="G34" s="334">
        <v>46</v>
      </c>
      <c r="H34" s="334">
        <v>161</v>
      </c>
      <c r="I34" s="334">
        <v>1529</v>
      </c>
      <c r="J34" s="860"/>
    </row>
    <row r="35" spans="1:10" s="30" customFormat="1" ht="12.95" customHeight="1" x14ac:dyDescent="0.2">
      <c r="A35" s="333">
        <v>52</v>
      </c>
      <c r="B35" s="43" t="s">
        <v>128</v>
      </c>
      <c r="C35" s="343">
        <v>231</v>
      </c>
      <c r="D35" s="334">
        <v>1762</v>
      </c>
      <c r="E35" s="334">
        <v>45</v>
      </c>
      <c r="F35" s="334">
        <v>1807</v>
      </c>
      <c r="G35" s="334">
        <v>66</v>
      </c>
      <c r="H35" s="334">
        <v>194</v>
      </c>
      <c r="I35" s="334">
        <v>2104</v>
      </c>
      <c r="J35" s="860"/>
    </row>
    <row r="36" spans="1:10" s="30" customFormat="1" ht="12.95" customHeight="1" x14ac:dyDescent="0.2">
      <c r="A36" s="333">
        <v>53</v>
      </c>
      <c r="B36" s="43" t="s">
        <v>58</v>
      </c>
      <c r="C36" s="343">
        <v>196</v>
      </c>
      <c r="D36" s="334">
        <v>1094</v>
      </c>
      <c r="E36" s="334">
        <v>35</v>
      </c>
      <c r="F36" s="334">
        <v>1129</v>
      </c>
      <c r="G36" s="334">
        <v>93</v>
      </c>
      <c r="H36" s="334">
        <v>187</v>
      </c>
      <c r="I36" s="334">
        <v>1418</v>
      </c>
      <c r="J36" s="860"/>
    </row>
    <row r="37" spans="1:10" s="30" customFormat="1" ht="12.95" customHeight="1" x14ac:dyDescent="0.2">
      <c r="A37" s="333">
        <v>54</v>
      </c>
      <c r="B37" s="43" t="s">
        <v>131</v>
      </c>
      <c r="C37" s="343">
        <v>75</v>
      </c>
      <c r="D37" s="334">
        <v>365</v>
      </c>
      <c r="E37" s="334">
        <v>11</v>
      </c>
      <c r="F37" s="334">
        <v>376</v>
      </c>
      <c r="G37" s="334">
        <v>35</v>
      </c>
      <c r="H37" s="334">
        <v>70</v>
      </c>
      <c r="I37" s="334">
        <v>486</v>
      </c>
      <c r="J37" s="860"/>
    </row>
    <row r="38" spans="1:10" s="30" customFormat="1" ht="12.95" customHeight="1" x14ac:dyDescent="0.2">
      <c r="A38" s="333">
        <v>55</v>
      </c>
      <c r="B38" s="43" t="s">
        <v>159</v>
      </c>
      <c r="C38" s="343">
        <v>218</v>
      </c>
      <c r="D38" s="334">
        <v>1500</v>
      </c>
      <c r="E38" s="334">
        <v>34</v>
      </c>
      <c r="F38" s="334">
        <v>1534</v>
      </c>
      <c r="G38" s="334">
        <v>58</v>
      </c>
      <c r="H38" s="334">
        <v>204</v>
      </c>
      <c r="I38" s="334">
        <v>1810</v>
      </c>
      <c r="J38" s="860"/>
    </row>
    <row r="39" spans="1:10" s="30" customFormat="1" ht="12.95" customHeight="1" x14ac:dyDescent="0.2">
      <c r="A39" s="333">
        <v>61</v>
      </c>
      <c r="B39" s="43" t="s">
        <v>62</v>
      </c>
      <c r="C39" s="343">
        <v>217</v>
      </c>
      <c r="D39" s="334">
        <v>1387</v>
      </c>
      <c r="E39" s="334">
        <v>30</v>
      </c>
      <c r="F39" s="334">
        <v>1417</v>
      </c>
      <c r="G39" s="334">
        <v>108</v>
      </c>
      <c r="H39" s="334">
        <v>216</v>
      </c>
      <c r="I39" s="334">
        <v>1742</v>
      </c>
      <c r="J39" s="860"/>
    </row>
    <row r="40" spans="1:10" s="30" customFormat="1" ht="12.95" customHeight="1" x14ac:dyDescent="0.2">
      <c r="A40" s="333">
        <v>62</v>
      </c>
      <c r="B40" s="43" t="s">
        <v>63</v>
      </c>
      <c r="C40" s="343">
        <v>115</v>
      </c>
      <c r="D40" s="334">
        <v>630</v>
      </c>
      <c r="E40" s="334">
        <v>14</v>
      </c>
      <c r="F40" s="334">
        <v>644</v>
      </c>
      <c r="G40" s="334">
        <v>124</v>
      </c>
      <c r="H40" s="334">
        <v>133</v>
      </c>
      <c r="I40" s="334">
        <v>883</v>
      </c>
      <c r="J40" s="860"/>
    </row>
    <row r="41" spans="1:10" s="30" customFormat="1" ht="12.95" customHeight="1" x14ac:dyDescent="0.2">
      <c r="A41" s="333">
        <v>63</v>
      </c>
      <c r="B41" s="43" t="s">
        <v>64</v>
      </c>
      <c r="C41" s="343">
        <v>64</v>
      </c>
      <c r="D41" s="334">
        <v>333</v>
      </c>
      <c r="E41" s="334">
        <v>9</v>
      </c>
      <c r="F41" s="334">
        <v>342</v>
      </c>
      <c r="G41" s="334">
        <v>35</v>
      </c>
      <c r="H41" s="334">
        <v>83</v>
      </c>
      <c r="I41" s="334">
        <v>441</v>
      </c>
      <c r="J41" s="860"/>
    </row>
    <row r="42" spans="1:10" s="30" customFormat="1" ht="12.95" customHeight="1" x14ac:dyDescent="0.2">
      <c r="A42" s="333">
        <v>64</v>
      </c>
      <c r="B42" s="43" t="s">
        <v>65</v>
      </c>
      <c r="C42" s="343">
        <v>35</v>
      </c>
      <c r="D42" s="334">
        <v>210</v>
      </c>
      <c r="E42" s="334">
        <v>5</v>
      </c>
      <c r="F42" s="334">
        <v>215</v>
      </c>
      <c r="G42" s="334">
        <v>36</v>
      </c>
      <c r="H42" s="334">
        <v>57</v>
      </c>
      <c r="I42" s="334">
        <v>286</v>
      </c>
      <c r="J42" s="860"/>
    </row>
    <row r="43" spans="1:10" s="30" customFormat="1" ht="12.95" customHeight="1" x14ac:dyDescent="0.2">
      <c r="A43" s="333">
        <v>65</v>
      </c>
      <c r="B43" s="43" t="s">
        <v>66</v>
      </c>
      <c r="C43" s="343">
        <v>64</v>
      </c>
      <c r="D43" s="334">
        <v>393</v>
      </c>
      <c r="E43" s="334">
        <v>8</v>
      </c>
      <c r="F43" s="334">
        <v>401</v>
      </c>
      <c r="G43" s="334">
        <v>50</v>
      </c>
      <c r="H43" s="334">
        <v>71</v>
      </c>
      <c r="I43" s="334">
        <v>515</v>
      </c>
      <c r="J43" s="860"/>
    </row>
    <row r="44" spans="1:10" s="30" customFormat="1" ht="12.95" customHeight="1" x14ac:dyDescent="0.2">
      <c r="A44" s="333">
        <v>66</v>
      </c>
      <c r="B44" s="43" t="s">
        <v>67</v>
      </c>
      <c r="C44" s="343">
        <v>264</v>
      </c>
      <c r="D44" s="334">
        <v>1356</v>
      </c>
      <c r="E44" s="334">
        <v>58</v>
      </c>
      <c r="F44" s="334">
        <v>1414</v>
      </c>
      <c r="G44" s="334">
        <v>204</v>
      </c>
      <c r="H44" s="334">
        <v>250</v>
      </c>
      <c r="I44" s="334">
        <v>1882</v>
      </c>
      <c r="J44" s="860"/>
    </row>
    <row r="45" spans="1:10" s="30" customFormat="1" ht="12.95" customHeight="1" x14ac:dyDescent="0.2">
      <c r="A45" s="333">
        <v>71</v>
      </c>
      <c r="B45" s="43" t="s">
        <v>68</v>
      </c>
      <c r="C45" s="343">
        <v>157</v>
      </c>
      <c r="D45" s="334">
        <v>951</v>
      </c>
      <c r="E45" s="334">
        <v>62</v>
      </c>
      <c r="F45" s="334">
        <v>1013</v>
      </c>
      <c r="G45" s="334">
        <v>73</v>
      </c>
      <c r="H45" s="334">
        <v>160</v>
      </c>
      <c r="I45" s="334">
        <v>1243</v>
      </c>
      <c r="J45" s="860"/>
    </row>
    <row r="46" spans="1:10" s="30" customFormat="1" ht="12.95" customHeight="1" x14ac:dyDescent="0.2">
      <c r="A46" s="333">
        <v>72</v>
      </c>
      <c r="B46" s="43" t="s">
        <v>69</v>
      </c>
      <c r="C46" s="343">
        <v>272</v>
      </c>
      <c r="D46" s="334">
        <v>1472</v>
      </c>
      <c r="E46" s="334">
        <v>36</v>
      </c>
      <c r="F46" s="334">
        <v>1508</v>
      </c>
      <c r="G46" s="334">
        <v>59</v>
      </c>
      <c r="H46" s="334">
        <v>221</v>
      </c>
      <c r="I46" s="334">
        <v>1839</v>
      </c>
      <c r="J46" s="860"/>
    </row>
    <row r="47" spans="1:10" s="30" customFormat="1" ht="12.95" customHeight="1" x14ac:dyDescent="0.2">
      <c r="A47" s="333">
        <v>81</v>
      </c>
      <c r="B47" s="43" t="s">
        <v>4</v>
      </c>
      <c r="C47" s="343">
        <v>121</v>
      </c>
      <c r="D47" s="334">
        <v>848</v>
      </c>
      <c r="E47" s="334">
        <v>39</v>
      </c>
      <c r="F47" s="334">
        <v>887</v>
      </c>
      <c r="G47" s="334">
        <v>52</v>
      </c>
      <c r="H47" s="334">
        <v>128</v>
      </c>
      <c r="I47" s="334">
        <v>1060</v>
      </c>
      <c r="J47" s="860"/>
    </row>
    <row r="48" spans="1:10" s="30" customFormat="1" ht="12.95" customHeight="1" x14ac:dyDescent="0.2">
      <c r="A48" s="333">
        <v>82</v>
      </c>
      <c r="B48" s="43" t="s">
        <v>70</v>
      </c>
      <c r="C48" s="343">
        <v>169</v>
      </c>
      <c r="D48" s="334">
        <v>1223</v>
      </c>
      <c r="E48" s="334">
        <v>29</v>
      </c>
      <c r="F48" s="334">
        <v>1252</v>
      </c>
      <c r="G48" s="334">
        <v>60</v>
      </c>
      <c r="H48" s="334">
        <v>186</v>
      </c>
      <c r="I48" s="334">
        <v>1481</v>
      </c>
      <c r="J48" s="860"/>
    </row>
    <row r="49" spans="1:10" s="30" customFormat="1" ht="12.95" customHeight="1" x14ac:dyDescent="0.2">
      <c r="A49" s="333">
        <v>83</v>
      </c>
      <c r="B49" s="43" t="s">
        <v>71</v>
      </c>
      <c r="C49" s="343">
        <v>101</v>
      </c>
      <c r="D49" s="334">
        <v>821</v>
      </c>
      <c r="E49" s="334">
        <v>20</v>
      </c>
      <c r="F49" s="334">
        <v>841</v>
      </c>
      <c r="G49" s="334">
        <v>27</v>
      </c>
      <c r="H49" s="334">
        <v>106</v>
      </c>
      <c r="I49" s="334">
        <v>969</v>
      </c>
      <c r="J49" s="860"/>
    </row>
    <row r="50" spans="1:10" s="30" customFormat="1" ht="12.95" customHeight="1" x14ac:dyDescent="0.2">
      <c r="A50" s="333">
        <v>91</v>
      </c>
      <c r="B50" s="43" t="s">
        <v>72</v>
      </c>
      <c r="C50" s="343">
        <v>97</v>
      </c>
      <c r="D50" s="334">
        <v>782</v>
      </c>
      <c r="E50" s="334">
        <v>30</v>
      </c>
      <c r="F50" s="334">
        <v>812</v>
      </c>
      <c r="G50" s="334">
        <v>46</v>
      </c>
      <c r="H50" s="334">
        <v>128</v>
      </c>
      <c r="I50" s="334">
        <v>955</v>
      </c>
      <c r="J50" s="860"/>
    </row>
    <row r="51" spans="1:10" s="30" customFormat="1" ht="12.95" customHeight="1" x14ac:dyDescent="0.2">
      <c r="A51" s="333">
        <v>92</v>
      </c>
      <c r="B51" s="43" t="s">
        <v>73</v>
      </c>
      <c r="C51" s="343">
        <v>18</v>
      </c>
      <c r="D51" s="334">
        <v>24</v>
      </c>
      <c r="E51" s="334">
        <v>207</v>
      </c>
      <c r="F51" s="334">
        <v>231</v>
      </c>
      <c r="G51" s="334">
        <v>101</v>
      </c>
      <c r="H51" s="334">
        <v>42</v>
      </c>
      <c r="I51" s="334">
        <v>350</v>
      </c>
      <c r="J51" s="860"/>
    </row>
    <row r="52" spans="1:10" s="30" customFormat="1" ht="12.95" customHeight="1" x14ac:dyDescent="0.2">
      <c r="A52" s="333">
        <v>93</v>
      </c>
      <c r="B52" s="43" t="s">
        <v>74</v>
      </c>
      <c r="C52" s="343">
        <v>116</v>
      </c>
      <c r="D52" s="334">
        <v>913</v>
      </c>
      <c r="E52" s="334">
        <v>22</v>
      </c>
      <c r="F52" s="334">
        <v>935</v>
      </c>
      <c r="G52" s="334">
        <v>55</v>
      </c>
      <c r="H52" s="334">
        <v>135</v>
      </c>
      <c r="I52" s="334">
        <v>1106</v>
      </c>
      <c r="J52" s="860"/>
    </row>
    <row r="53" spans="1:10" s="30" customFormat="1" ht="12.95" customHeight="1" x14ac:dyDescent="0.2">
      <c r="A53" s="333">
        <v>94</v>
      </c>
      <c r="B53" s="43" t="s">
        <v>75</v>
      </c>
      <c r="C53" s="343">
        <v>209</v>
      </c>
      <c r="D53" s="334">
        <v>1252</v>
      </c>
      <c r="E53" s="334">
        <v>72</v>
      </c>
      <c r="F53" s="334">
        <v>1324</v>
      </c>
      <c r="G53" s="334">
        <v>105</v>
      </c>
      <c r="H53" s="334">
        <v>238</v>
      </c>
      <c r="I53" s="334">
        <v>1638</v>
      </c>
      <c r="J53" s="860"/>
    </row>
    <row r="54" spans="1:10" s="30" customFormat="1" ht="12.95" customHeight="1" x14ac:dyDescent="0.2">
      <c r="A54" s="333">
        <v>101</v>
      </c>
      <c r="B54" s="43" t="s">
        <v>76</v>
      </c>
      <c r="C54" s="343">
        <v>317</v>
      </c>
      <c r="D54" s="334">
        <v>1928</v>
      </c>
      <c r="E54" s="334">
        <v>76</v>
      </c>
      <c r="F54" s="334">
        <v>2004</v>
      </c>
      <c r="G54" s="334">
        <v>130</v>
      </c>
      <c r="H54" s="334">
        <v>375</v>
      </c>
      <c r="I54" s="334">
        <v>2451</v>
      </c>
      <c r="J54" s="860"/>
    </row>
    <row r="55" spans="1:10" s="30" customFormat="1" ht="12.95" customHeight="1" x14ac:dyDescent="0.2">
      <c r="A55" s="333">
        <v>102</v>
      </c>
      <c r="B55" s="43" t="s">
        <v>77</v>
      </c>
      <c r="C55" s="343">
        <v>9</v>
      </c>
      <c r="D55" s="334">
        <v>79</v>
      </c>
      <c r="E55" s="334">
        <v>1</v>
      </c>
      <c r="F55" s="334">
        <v>80</v>
      </c>
      <c r="G55" s="334">
        <v>53</v>
      </c>
      <c r="H55" s="334">
        <v>40</v>
      </c>
      <c r="I55" s="334">
        <v>142</v>
      </c>
      <c r="J55" s="860"/>
    </row>
    <row r="56" spans="1:10" s="30" customFormat="1" ht="12.95" customHeight="1" x14ac:dyDescent="0.2">
      <c r="A56" s="333">
        <v>103</v>
      </c>
      <c r="B56" s="43" t="s">
        <v>78</v>
      </c>
      <c r="C56" s="343">
        <v>90</v>
      </c>
      <c r="D56" s="334">
        <v>484</v>
      </c>
      <c r="E56" s="334">
        <v>24</v>
      </c>
      <c r="F56" s="334">
        <v>508</v>
      </c>
      <c r="G56" s="334">
        <v>83</v>
      </c>
      <c r="H56" s="334">
        <v>123</v>
      </c>
      <c r="I56" s="334">
        <v>681</v>
      </c>
      <c r="J56" s="860"/>
    </row>
    <row r="57" spans="1:10" s="30" customFormat="1" ht="12.95" customHeight="1" x14ac:dyDescent="0.2">
      <c r="A57" s="333">
        <v>105</v>
      </c>
      <c r="B57" s="43" t="s">
        <v>79</v>
      </c>
      <c r="C57" s="343">
        <v>58</v>
      </c>
      <c r="D57" s="334">
        <v>308</v>
      </c>
      <c r="E57" s="334">
        <v>16</v>
      </c>
      <c r="F57" s="334">
        <v>324</v>
      </c>
      <c r="G57" s="334">
        <v>50</v>
      </c>
      <c r="H57" s="334">
        <v>67</v>
      </c>
      <c r="I57" s="334">
        <v>432</v>
      </c>
      <c r="J57" s="860"/>
    </row>
    <row r="58" spans="1:10" s="30" customFormat="1" ht="12.95" customHeight="1" x14ac:dyDescent="0.2">
      <c r="A58" s="333">
        <v>106</v>
      </c>
      <c r="B58" s="43" t="s">
        <v>80</v>
      </c>
      <c r="C58" s="343">
        <v>75</v>
      </c>
      <c r="D58" s="334">
        <v>564</v>
      </c>
      <c r="E58" s="334">
        <v>8</v>
      </c>
      <c r="F58" s="334">
        <v>572</v>
      </c>
      <c r="G58" s="334">
        <v>19</v>
      </c>
      <c r="H58" s="334">
        <v>88</v>
      </c>
      <c r="I58" s="334">
        <v>666</v>
      </c>
      <c r="J58" s="860"/>
    </row>
    <row r="59" spans="1:10" s="30" customFormat="1" ht="12.95" customHeight="1" x14ac:dyDescent="0.2">
      <c r="A59" s="333">
        <v>107</v>
      </c>
      <c r="B59" s="43" t="s">
        <v>81</v>
      </c>
      <c r="C59" s="343">
        <v>128</v>
      </c>
      <c r="D59" s="334">
        <v>1242</v>
      </c>
      <c r="E59" s="334">
        <v>9</v>
      </c>
      <c r="F59" s="334">
        <v>1251</v>
      </c>
      <c r="G59" s="334">
        <v>45</v>
      </c>
      <c r="H59" s="334">
        <v>172</v>
      </c>
      <c r="I59" s="334">
        <v>1424</v>
      </c>
      <c r="J59" s="860"/>
    </row>
    <row r="60" spans="1:10" s="30" customFormat="1" ht="12.95" customHeight="1" x14ac:dyDescent="0.2">
      <c r="A60" s="333">
        <v>108</v>
      </c>
      <c r="B60" s="43" t="s">
        <v>377</v>
      </c>
      <c r="C60" s="343">
        <v>87</v>
      </c>
      <c r="D60" s="334">
        <v>658</v>
      </c>
      <c r="E60" s="334">
        <v>20</v>
      </c>
      <c r="F60" s="334">
        <v>678</v>
      </c>
      <c r="G60" s="334">
        <v>29</v>
      </c>
      <c r="H60" s="334">
        <v>120</v>
      </c>
      <c r="I60" s="334">
        <v>794</v>
      </c>
      <c r="J60" s="860"/>
    </row>
    <row r="61" spans="1:10" s="30" customFormat="1" ht="12.95" customHeight="1" x14ac:dyDescent="0.2">
      <c r="A61" s="333">
        <v>109</v>
      </c>
      <c r="B61" s="43" t="s">
        <v>141</v>
      </c>
      <c r="C61" s="343">
        <v>72</v>
      </c>
      <c r="D61" s="334">
        <v>343</v>
      </c>
      <c r="E61" s="334">
        <v>6</v>
      </c>
      <c r="F61" s="334">
        <v>349</v>
      </c>
      <c r="G61" s="334">
        <v>26</v>
      </c>
      <c r="H61" s="334">
        <v>60</v>
      </c>
      <c r="I61" s="334">
        <v>447</v>
      </c>
      <c r="J61" s="860"/>
    </row>
    <row r="62" spans="1:10" s="30" customFormat="1" ht="13.9" customHeight="1" x14ac:dyDescent="0.2">
      <c r="A62" s="333">
        <v>111</v>
      </c>
      <c r="B62" s="43" t="s">
        <v>83</v>
      </c>
      <c r="C62" s="343">
        <v>235</v>
      </c>
      <c r="D62" s="334">
        <v>2118</v>
      </c>
      <c r="E62" s="334">
        <v>151</v>
      </c>
      <c r="F62" s="334">
        <v>2269</v>
      </c>
      <c r="G62" s="334">
        <v>43</v>
      </c>
      <c r="H62" s="334">
        <v>161</v>
      </c>
      <c r="I62" s="334">
        <v>2547</v>
      </c>
      <c r="J62" s="860"/>
    </row>
    <row r="63" spans="1:10" s="30" customFormat="1" ht="13.9" customHeight="1" x14ac:dyDescent="0.2">
      <c r="A63" s="333">
        <v>112</v>
      </c>
      <c r="B63" s="43" t="s">
        <v>84</v>
      </c>
      <c r="C63" s="343">
        <v>325</v>
      </c>
      <c r="D63" s="334">
        <v>2677</v>
      </c>
      <c r="E63" s="334">
        <v>160</v>
      </c>
      <c r="F63" s="334">
        <v>2837</v>
      </c>
      <c r="G63" s="334">
        <v>131</v>
      </c>
      <c r="H63" s="334">
        <v>292</v>
      </c>
      <c r="I63" s="334">
        <v>3293</v>
      </c>
      <c r="J63" s="860"/>
    </row>
    <row r="64" spans="1:10" s="30" customFormat="1" ht="13.9" customHeight="1" x14ac:dyDescent="0.2">
      <c r="A64" s="333">
        <v>113</v>
      </c>
      <c r="B64" s="43" t="s">
        <v>85</v>
      </c>
      <c r="C64" s="343">
        <v>31</v>
      </c>
      <c r="D64" s="334">
        <v>203</v>
      </c>
      <c r="E64" s="334">
        <v>178</v>
      </c>
      <c r="F64" s="334">
        <v>381</v>
      </c>
      <c r="G64" s="334">
        <v>40</v>
      </c>
      <c r="H64" s="334">
        <v>39</v>
      </c>
      <c r="I64" s="334">
        <v>452</v>
      </c>
      <c r="J64" s="860"/>
    </row>
    <row r="65" spans="1:10" s="30" customFormat="1" ht="13.9" customHeight="1" x14ac:dyDescent="0.2">
      <c r="A65" s="333">
        <v>121</v>
      </c>
      <c r="B65" s="43" t="s">
        <v>59</v>
      </c>
      <c r="C65" s="343">
        <v>362</v>
      </c>
      <c r="D65" s="334">
        <v>2859</v>
      </c>
      <c r="E65" s="334">
        <v>416</v>
      </c>
      <c r="F65" s="334">
        <v>3275</v>
      </c>
      <c r="G65" s="334">
        <v>162</v>
      </c>
      <c r="H65" s="334">
        <v>313</v>
      </c>
      <c r="I65" s="334">
        <v>3799</v>
      </c>
      <c r="J65" s="860"/>
    </row>
    <row r="66" spans="1:10" s="30" customFormat="1" ht="13.9" customHeight="1" x14ac:dyDescent="0.2">
      <c r="A66" s="333">
        <v>122</v>
      </c>
      <c r="B66" s="43" t="s">
        <v>60</v>
      </c>
      <c r="C66" s="343">
        <v>319</v>
      </c>
      <c r="D66" s="334">
        <v>2578</v>
      </c>
      <c r="E66" s="334">
        <v>214</v>
      </c>
      <c r="F66" s="334">
        <v>2792</v>
      </c>
      <c r="G66" s="334">
        <v>164</v>
      </c>
      <c r="H66" s="334">
        <v>276</v>
      </c>
      <c r="I66" s="334">
        <v>3275</v>
      </c>
      <c r="J66" s="860"/>
    </row>
    <row r="67" spans="1:10" s="30" customFormat="1" ht="13.9" customHeight="1" x14ac:dyDescent="0.2">
      <c r="A67" s="333">
        <v>123</v>
      </c>
      <c r="B67" s="43" t="s">
        <v>61</v>
      </c>
      <c r="C67" s="343">
        <v>270</v>
      </c>
      <c r="D67" s="334">
        <v>1495</v>
      </c>
      <c r="E67" s="334">
        <v>142</v>
      </c>
      <c r="F67" s="334">
        <v>1637</v>
      </c>
      <c r="G67" s="334">
        <v>135</v>
      </c>
      <c r="H67" s="334">
        <v>309</v>
      </c>
      <c r="I67" s="334">
        <v>2042</v>
      </c>
      <c r="J67" s="729"/>
    </row>
    <row r="68" spans="1:10" s="30" customFormat="1" ht="13.9" customHeight="1" x14ac:dyDescent="0.2">
      <c r="A68" s="336"/>
      <c r="B68" s="336" t="s">
        <v>155</v>
      </c>
      <c r="C68" s="343">
        <v>0</v>
      </c>
      <c r="D68" s="334">
        <v>6</v>
      </c>
      <c r="E68" s="334">
        <v>4</v>
      </c>
      <c r="F68" s="334">
        <v>0</v>
      </c>
      <c r="G68" s="334">
        <v>3</v>
      </c>
      <c r="H68" s="334">
        <v>9</v>
      </c>
      <c r="I68" s="334">
        <v>0</v>
      </c>
      <c r="J68" s="729"/>
    </row>
    <row r="69" spans="1:10" s="30" customFormat="1" ht="13.9" customHeight="1" x14ac:dyDescent="0.2">
      <c r="A69" s="336"/>
      <c r="B69" s="336"/>
      <c r="C69" s="334"/>
      <c r="D69" s="334"/>
      <c r="E69" s="334"/>
      <c r="F69" s="334"/>
      <c r="G69" s="334"/>
      <c r="H69" s="334"/>
      <c r="I69" s="334"/>
      <c r="J69" s="729"/>
    </row>
    <row r="70" spans="1:10" s="607" customFormat="1" ht="13.9" customHeight="1" x14ac:dyDescent="0.2">
      <c r="A70" s="337">
        <v>1</v>
      </c>
      <c r="B70" s="336" t="s">
        <v>1</v>
      </c>
      <c r="C70" s="343">
        <v>965</v>
      </c>
      <c r="D70" s="334">
        <v>6047</v>
      </c>
      <c r="E70" s="334">
        <v>1450</v>
      </c>
      <c r="F70" s="334">
        <v>7497</v>
      </c>
      <c r="G70" s="334">
        <v>915</v>
      </c>
      <c r="H70" s="334">
        <v>900</v>
      </c>
      <c r="I70" s="334">
        <v>9377</v>
      </c>
      <c r="J70" s="729"/>
    </row>
    <row r="71" spans="1:10" s="607" customFormat="1" ht="13.9" customHeight="1" x14ac:dyDescent="0.2">
      <c r="A71" s="337">
        <v>2</v>
      </c>
      <c r="B71" s="336" t="s">
        <v>152</v>
      </c>
      <c r="C71" s="343">
        <v>516</v>
      </c>
      <c r="D71" s="334">
        <v>6578</v>
      </c>
      <c r="E71" s="334">
        <v>27926</v>
      </c>
      <c r="F71" s="334">
        <v>34504</v>
      </c>
      <c r="G71" s="334">
        <v>836</v>
      </c>
      <c r="H71" s="334">
        <v>691</v>
      </c>
      <c r="I71" s="334">
        <v>35856</v>
      </c>
      <c r="J71" s="729"/>
    </row>
    <row r="72" spans="1:10" s="607" customFormat="1" ht="13.9" customHeight="1" x14ac:dyDescent="0.2">
      <c r="A72" s="337">
        <v>3</v>
      </c>
      <c r="B72" s="336" t="s">
        <v>9</v>
      </c>
      <c r="C72" s="343">
        <v>1049</v>
      </c>
      <c r="D72" s="334">
        <v>9124</v>
      </c>
      <c r="E72" s="334">
        <v>2229</v>
      </c>
      <c r="F72" s="334">
        <v>11353</v>
      </c>
      <c r="G72" s="334">
        <v>1006</v>
      </c>
      <c r="H72" s="334">
        <v>1096</v>
      </c>
      <c r="I72" s="334">
        <v>13408</v>
      </c>
      <c r="J72" s="729"/>
    </row>
    <row r="73" spans="1:10" s="607" customFormat="1" ht="13.9" customHeight="1" x14ac:dyDescent="0.2">
      <c r="A73" s="337">
        <v>4</v>
      </c>
      <c r="B73" s="336" t="s">
        <v>2</v>
      </c>
      <c r="C73" s="343">
        <v>1149</v>
      </c>
      <c r="D73" s="334">
        <v>8982</v>
      </c>
      <c r="E73" s="334">
        <v>3442</v>
      </c>
      <c r="F73" s="334">
        <v>12424</v>
      </c>
      <c r="G73" s="334">
        <v>1430</v>
      </c>
      <c r="H73" s="334">
        <v>1521</v>
      </c>
      <c r="I73" s="334">
        <v>15003</v>
      </c>
      <c r="J73" s="729"/>
    </row>
    <row r="74" spans="1:10" s="607" customFormat="1" ht="13.9" customHeight="1" x14ac:dyDescent="0.2">
      <c r="A74" s="337">
        <v>5</v>
      </c>
      <c r="B74" s="336" t="s">
        <v>6</v>
      </c>
      <c r="C74" s="343">
        <v>936</v>
      </c>
      <c r="D74" s="334">
        <v>5960</v>
      </c>
      <c r="E74" s="334">
        <v>153</v>
      </c>
      <c r="F74" s="334">
        <v>6113</v>
      </c>
      <c r="G74" s="334">
        <v>298</v>
      </c>
      <c r="H74" s="334">
        <v>816</v>
      </c>
      <c r="I74" s="334">
        <v>7347</v>
      </c>
      <c r="J74" s="729"/>
    </row>
    <row r="75" spans="1:10" s="607" customFormat="1" ht="13.9" customHeight="1" x14ac:dyDescent="0.2">
      <c r="A75" s="337">
        <v>6</v>
      </c>
      <c r="B75" s="336" t="s">
        <v>10</v>
      </c>
      <c r="C75" s="343">
        <v>759</v>
      </c>
      <c r="D75" s="334">
        <v>4309</v>
      </c>
      <c r="E75" s="334">
        <v>124</v>
      </c>
      <c r="F75" s="334">
        <v>4433</v>
      </c>
      <c r="G75" s="334">
        <v>557</v>
      </c>
      <c r="H75" s="334">
        <v>810</v>
      </c>
      <c r="I75" s="334">
        <v>5749</v>
      </c>
      <c r="J75" s="729"/>
    </row>
    <row r="76" spans="1:10" s="607" customFormat="1" ht="13.9" customHeight="1" x14ac:dyDescent="0.2">
      <c r="A76" s="337">
        <v>7</v>
      </c>
      <c r="B76" s="336" t="s">
        <v>3</v>
      </c>
      <c r="C76" s="343">
        <v>429</v>
      </c>
      <c r="D76" s="334">
        <v>2423</v>
      </c>
      <c r="E76" s="334">
        <v>98</v>
      </c>
      <c r="F76" s="334">
        <v>2521</v>
      </c>
      <c r="G76" s="334">
        <v>132</v>
      </c>
      <c r="H76" s="334">
        <v>381</v>
      </c>
      <c r="I76" s="334">
        <v>3082</v>
      </c>
      <c r="J76" s="729"/>
    </row>
    <row r="77" spans="1:10" s="607" customFormat="1" ht="13.9" customHeight="1" x14ac:dyDescent="0.2">
      <c r="A77" s="337">
        <v>8</v>
      </c>
      <c r="B77" s="336" t="s">
        <v>4</v>
      </c>
      <c r="C77" s="343">
        <v>391</v>
      </c>
      <c r="D77" s="334">
        <v>2892</v>
      </c>
      <c r="E77" s="334">
        <v>88</v>
      </c>
      <c r="F77" s="334">
        <v>2980</v>
      </c>
      <c r="G77" s="334">
        <v>139</v>
      </c>
      <c r="H77" s="334">
        <v>420</v>
      </c>
      <c r="I77" s="334">
        <v>3510</v>
      </c>
      <c r="J77" s="729"/>
    </row>
    <row r="78" spans="1:10" s="607" customFormat="1" ht="13.9" customHeight="1" x14ac:dyDescent="0.2">
      <c r="A78" s="337">
        <v>9</v>
      </c>
      <c r="B78" s="336" t="s">
        <v>7</v>
      </c>
      <c r="C78" s="343">
        <v>440</v>
      </c>
      <c r="D78" s="334">
        <v>2971</v>
      </c>
      <c r="E78" s="334">
        <v>331</v>
      </c>
      <c r="F78" s="334">
        <v>3302</v>
      </c>
      <c r="G78" s="334">
        <v>307</v>
      </c>
      <c r="H78" s="334">
        <v>543</v>
      </c>
      <c r="I78" s="334">
        <v>4049</v>
      </c>
      <c r="J78" s="729"/>
    </row>
    <row r="79" spans="1:10" s="607" customFormat="1" ht="13.9" customHeight="1" x14ac:dyDescent="0.2">
      <c r="A79" s="337">
        <v>10</v>
      </c>
      <c r="B79" s="336" t="s">
        <v>8</v>
      </c>
      <c r="C79" s="343">
        <v>836</v>
      </c>
      <c r="D79" s="334">
        <v>5606</v>
      </c>
      <c r="E79" s="334">
        <v>160</v>
      </c>
      <c r="F79" s="334">
        <v>5766</v>
      </c>
      <c r="G79" s="334">
        <v>435</v>
      </c>
      <c r="H79" s="334">
        <v>1045</v>
      </c>
      <c r="I79" s="334">
        <v>7037</v>
      </c>
      <c r="J79" s="729"/>
    </row>
    <row r="80" spans="1:10" s="607" customFormat="1" ht="13.9" customHeight="1" x14ac:dyDescent="0.2">
      <c r="A80" s="337">
        <v>11</v>
      </c>
      <c r="B80" s="336" t="s">
        <v>110</v>
      </c>
      <c r="C80" s="343">
        <v>591</v>
      </c>
      <c r="D80" s="334">
        <v>4998</v>
      </c>
      <c r="E80" s="334">
        <v>489</v>
      </c>
      <c r="F80" s="334">
        <v>5487</v>
      </c>
      <c r="G80" s="334">
        <v>214</v>
      </c>
      <c r="H80" s="334">
        <v>492</v>
      </c>
      <c r="I80" s="334">
        <v>6292</v>
      </c>
      <c r="J80" s="729"/>
    </row>
    <row r="81" spans="1:10" s="607" customFormat="1" ht="13.9" customHeight="1" x14ac:dyDescent="0.2">
      <c r="A81" s="337">
        <v>12</v>
      </c>
      <c r="B81" s="336" t="s">
        <v>158</v>
      </c>
      <c r="C81" s="343">
        <v>951</v>
      </c>
      <c r="D81" s="334">
        <v>6932</v>
      </c>
      <c r="E81" s="334">
        <v>772</v>
      </c>
      <c r="F81" s="334">
        <v>7704</v>
      </c>
      <c r="G81" s="334">
        <v>461</v>
      </c>
      <c r="H81" s="334">
        <v>898</v>
      </c>
      <c r="I81" s="334">
        <v>9116</v>
      </c>
      <c r="J81" s="729"/>
    </row>
    <row r="82" spans="1:10" s="607" customFormat="1" ht="13.9" customHeight="1" x14ac:dyDescent="0.2">
      <c r="A82" s="338"/>
      <c r="B82" s="336" t="s">
        <v>155</v>
      </c>
      <c r="C82" s="343">
        <v>0</v>
      </c>
      <c r="D82" s="334">
        <v>6</v>
      </c>
      <c r="E82" s="334">
        <v>4</v>
      </c>
      <c r="F82" s="334">
        <v>0</v>
      </c>
      <c r="G82" s="334">
        <v>3</v>
      </c>
      <c r="H82" s="334">
        <v>9</v>
      </c>
      <c r="I82" s="334">
        <v>0</v>
      </c>
      <c r="J82" s="729"/>
    </row>
    <row r="83" spans="1:10" s="607" customFormat="1" ht="13.9" customHeight="1" x14ac:dyDescent="0.2">
      <c r="A83" s="338"/>
      <c r="B83" s="336"/>
      <c r="C83" s="729"/>
      <c r="D83" s="729"/>
      <c r="E83" s="729"/>
      <c r="F83" s="334"/>
      <c r="G83" s="334"/>
      <c r="H83" s="334"/>
      <c r="I83" s="334"/>
      <c r="J83" s="327"/>
    </row>
    <row r="84" spans="1:10" s="607" customFormat="1" ht="13.9" customHeight="1" x14ac:dyDescent="0.2">
      <c r="A84" s="336"/>
      <c r="B84" s="336" t="s">
        <v>18</v>
      </c>
      <c r="C84" s="344">
        <v>9012</v>
      </c>
      <c r="D84" s="335">
        <v>66828</v>
      </c>
      <c r="E84" s="335">
        <v>37266</v>
      </c>
      <c r="F84" s="335">
        <v>104084</v>
      </c>
      <c r="G84" s="335">
        <v>6733</v>
      </c>
      <c r="H84" s="335">
        <v>9622</v>
      </c>
      <c r="I84" s="335">
        <v>119826</v>
      </c>
      <c r="J84" s="327"/>
    </row>
    <row r="85" spans="1:10" s="607" customFormat="1" ht="12.95" customHeight="1" x14ac:dyDescent="0.2">
      <c r="A85" s="336"/>
      <c r="B85" s="336"/>
      <c r="C85" s="335"/>
      <c r="D85" s="335"/>
      <c r="E85" s="335"/>
      <c r="F85" s="335"/>
      <c r="G85" s="335"/>
      <c r="H85" s="335"/>
      <c r="I85" s="335"/>
      <c r="J85" s="327"/>
    </row>
    <row r="86" spans="1:10" x14ac:dyDescent="0.2">
      <c r="A86" s="339" t="s">
        <v>153</v>
      </c>
      <c r="B86" s="327"/>
      <c r="C86" s="327"/>
      <c r="D86" s="327"/>
      <c r="E86" s="327"/>
      <c r="F86" s="340"/>
      <c r="G86" s="327"/>
      <c r="H86" s="327"/>
      <c r="I86" s="327"/>
      <c r="J86" s="327"/>
    </row>
    <row r="87" spans="1:10" x14ac:dyDescent="0.2">
      <c r="A87" s="339" t="s">
        <v>154</v>
      </c>
      <c r="B87" s="327"/>
      <c r="C87" s="327"/>
      <c r="D87" s="327"/>
      <c r="E87" s="327"/>
      <c r="F87" s="327"/>
      <c r="G87" s="327"/>
      <c r="H87" s="327"/>
      <c r="I87" s="327"/>
      <c r="J87" s="327"/>
    </row>
    <row r="88" spans="1:10" x14ac:dyDescent="0.2">
      <c r="A88" s="339" t="s">
        <v>156</v>
      </c>
      <c r="B88" s="327"/>
      <c r="C88" s="327"/>
      <c r="D88" s="327"/>
      <c r="E88" s="327"/>
      <c r="F88" s="327"/>
      <c r="G88" s="327"/>
      <c r="H88" s="327"/>
      <c r="I88" s="327"/>
      <c r="J88" s="327"/>
    </row>
    <row r="89" spans="1:10" x14ac:dyDescent="0.2">
      <c r="J89" s="327"/>
    </row>
    <row r="90" spans="1:10" x14ac:dyDescent="0.2">
      <c r="A90" s="342" t="s">
        <v>237</v>
      </c>
      <c r="B90" s="329"/>
      <c r="C90" s="329"/>
      <c r="D90" s="329"/>
      <c r="E90" s="329"/>
      <c r="F90" s="329"/>
      <c r="G90" s="329"/>
      <c r="H90" s="329"/>
      <c r="I90" s="48" t="s">
        <v>238</v>
      </c>
      <c r="J90" s="327"/>
    </row>
    <row r="91" spans="1:10" x14ac:dyDescent="0.2">
      <c r="A91" s="1001"/>
      <c r="B91" s="327"/>
      <c r="C91" s="327"/>
      <c r="D91" s="327"/>
      <c r="E91" s="327"/>
      <c r="F91" s="327"/>
      <c r="G91" s="327"/>
      <c r="H91" s="327"/>
      <c r="I91" s="327"/>
      <c r="J91" s="327"/>
    </row>
    <row r="92" spans="1:10" x14ac:dyDescent="0.2">
      <c r="A92" s="327"/>
      <c r="B92" s="327"/>
      <c r="C92" s="327"/>
      <c r="D92" s="327"/>
      <c r="E92" s="327"/>
      <c r="F92" s="327"/>
      <c r="G92" s="327"/>
      <c r="H92" s="327"/>
      <c r="I92" s="327"/>
      <c r="J92" s="327"/>
    </row>
    <row r="93" spans="1:10" x14ac:dyDescent="0.2">
      <c r="A93" s="327"/>
      <c r="B93" s="327"/>
      <c r="C93" s="327"/>
      <c r="D93" s="327"/>
      <c r="E93" s="327"/>
      <c r="F93" s="327"/>
      <c r="G93" s="327"/>
      <c r="H93" s="327"/>
      <c r="I93" s="327"/>
      <c r="J93" s="327"/>
    </row>
    <row r="94" spans="1:10" x14ac:dyDescent="0.2">
      <c r="A94" s="327"/>
      <c r="B94" s="327"/>
      <c r="C94" s="327"/>
      <c r="D94" s="327"/>
      <c r="E94" s="327"/>
      <c r="F94" s="327"/>
      <c r="G94" s="327"/>
      <c r="H94" s="327"/>
      <c r="I94" s="327"/>
      <c r="J94" s="327"/>
    </row>
    <row r="95" spans="1:10" x14ac:dyDescent="0.2">
      <c r="A95" s="327"/>
      <c r="B95" s="327"/>
      <c r="C95" s="327"/>
      <c r="D95" s="327"/>
      <c r="E95" s="327"/>
      <c r="F95" s="327"/>
      <c r="G95" s="327"/>
      <c r="H95" s="327"/>
      <c r="I95" s="327"/>
      <c r="J95" s="327"/>
    </row>
    <row r="96" spans="1:10" x14ac:dyDescent="0.2">
      <c r="A96" s="327"/>
      <c r="B96" s="327"/>
      <c r="C96" s="327"/>
      <c r="D96" s="327"/>
      <c r="E96" s="327"/>
      <c r="F96" s="327"/>
      <c r="G96" s="327"/>
      <c r="H96" s="327"/>
      <c r="I96" s="327"/>
      <c r="J96" s="327"/>
    </row>
    <row r="97" spans="1:10" x14ac:dyDescent="0.2">
      <c r="A97" s="327"/>
      <c r="B97" s="327"/>
      <c r="C97" s="327"/>
      <c r="D97" s="327"/>
      <c r="E97" s="327"/>
      <c r="F97" s="327"/>
      <c r="G97" s="327"/>
      <c r="H97" s="327"/>
      <c r="I97" s="327"/>
      <c r="J97" s="327"/>
    </row>
    <row r="98" spans="1:10" x14ac:dyDescent="0.2">
      <c r="A98" s="327"/>
      <c r="B98" s="327"/>
      <c r="C98" s="327"/>
      <c r="D98" s="327"/>
      <c r="E98" s="327"/>
      <c r="F98" s="327"/>
      <c r="G98" s="327"/>
      <c r="H98" s="327"/>
      <c r="I98" s="327"/>
      <c r="J98" s="327"/>
    </row>
    <row r="99" spans="1:10" x14ac:dyDescent="0.2">
      <c r="A99" s="327"/>
      <c r="B99" s="327"/>
      <c r="C99" s="327"/>
      <c r="D99" s="327"/>
      <c r="E99" s="327"/>
      <c r="F99" s="327"/>
      <c r="G99" s="327"/>
      <c r="H99" s="327"/>
      <c r="I99" s="327"/>
      <c r="J99" s="327"/>
    </row>
    <row r="100" spans="1:10" x14ac:dyDescent="0.2">
      <c r="A100" s="327"/>
      <c r="B100" s="327"/>
      <c r="C100" s="327"/>
      <c r="D100" s="327"/>
      <c r="E100" s="327"/>
      <c r="F100" s="327"/>
      <c r="G100" s="327"/>
      <c r="H100" s="327"/>
      <c r="I100" s="327"/>
      <c r="J100" s="327"/>
    </row>
    <row r="101" spans="1:10" x14ac:dyDescent="0.2">
      <c r="A101" s="327"/>
      <c r="B101" s="327"/>
      <c r="C101" s="327"/>
      <c r="D101" s="327"/>
      <c r="E101" s="327"/>
      <c r="F101" s="327"/>
      <c r="G101" s="327"/>
      <c r="H101" s="327"/>
      <c r="I101" s="327"/>
      <c r="J101" s="327"/>
    </row>
    <row r="102" spans="1:10" x14ac:dyDescent="0.2">
      <c r="A102" s="327"/>
      <c r="B102" s="327"/>
      <c r="C102" s="327"/>
      <c r="D102" s="327"/>
      <c r="E102" s="327"/>
      <c r="F102" s="327"/>
      <c r="G102" s="327"/>
      <c r="H102" s="327"/>
      <c r="I102" s="327"/>
      <c r="J102" s="327"/>
    </row>
    <row r="103" spans="1:10" x14ac:dyDescent="0.2">
      <c r="A103" s="327"/>
      <c r="B103" s="327"/>
      <c r="C103" s="327"/>
      <c r="D103" s="327"/>
      <c r="E103" s="327"/>
      <c r="F103" s="327"/>
      <c r="G103" s="327"/>
      <c r="H103" s="327"/>
      <c r="I103" s="327"/>
      <c r="J103" s="327"/>
    </row>
    <row r="104" spans="1:10" x14ac:dyDescent="0.2">
      <c r="A104" s="327"/>
      <c r="B104" s="327"/>
      <c r="C104" s="327"/>
      <c r="D104" s="327"/>
      <c r="E104" s="327"/>
      <c r="F104" s="327"/>
      <c r="G104" s="327"/>
      <c r="H104" s="327"/>
      <c r="I104" s="327"/>
      <c r="J104" s="327"/>
    </row>
    <row r="105" spans="1:10" x14ac:dyDescent="0.2">
      <c r="A105" s="327"/>
      <c r="B105" s="327"/>
      <c r="C105" s="327"/>
      <c r="D105" s="327"/>
      <c r="E105" s="327"/>
      <c r="F105" s="327"/>
      <c r="G105" s="327"/>
      <c r="H105" s="327"/>
      <c r="I105" s="327"/>
      <c r="J105" s="327"/>
    </row>
    <row r="106" spans="1:10" x14ac:dyDescent="0.2">
      <c r="A106" s="327"/>
      <c r="B106" s="327"/>
      <c r="C106" s="327"/>
      <c r="D106" s="327"/>
      <c r="E106" s="327"/>
      <c r="F106" s="327"/>
      <c r="G106" s="327"/>
      <c r="H106" s="327"/>
      <c r="I106" s="327"/>
      <c r="J106" s="327"/>
    </row>
    <row r="107" spans="1:10" x14ac:dyDescent="0.2">
      <c r="A107" s="327"/>
      <c r="B107" s="327"/>
      <c r="C107" s="327"/>
      <c r="D107" s="327"/>
      <c r="E107" s="327"/>
      <c r="F107" s="327"/>
      <c r="G107" s="327"/>
      <c r="H107" s="327"/>
      <c r="I107" s="327"/>
      <c r="J107" s="327"/>
    </row>
    <row r="108" spans="1:10" x14ac:dyDescent="0.2">
      <c r="A108" s="327"/>
      <c r="B108" s="327"/>
      <c r="C108" s="327"/>
      <c r="D108" s="327"/>
      <c r="E108" s="327"/>
      <c r="F108" s="327"/>
      <c r="G108" s="327"/>
      <c r="H108" s="327"/>
      <c r="I108" s="327"/>
      <c r="J108" s="327"/>
    </row>
    <row r="109" spans="1:10" x14ac:dyDescent="0.2">
      <c r="A109" s="327"/>
      <c r="B109" s="327"/>
      <c r="C109" s="327"/>
      <c r="D109" s="327"/>
      <c r="E109" s="327"/>
      <c r="F109" s="327"/>
      <c r="G109" s="327"/>
      <c r="H109" s="327"/>
      <c r="I109" s="327"/>
      <c r="J109" s="327"/>
    </row>
    <row r="110" spans="1:10" x14ac:dyDescent="0.2">
      <c r="A110" s="327"/>
      <c r="B110" s="327"/>
      <c r="C110" s="327"/>
      <c r="D110" s="327"/>
      <c r="E110" s="327"/>
      <c r="F110" s="327"/>
      <c r="G110" s="327"/>
      <c r="H110" s="327"/>
      <c r="I110" s="327"/>
      <c r="J110" s="327"/>
    </row>
    <row r="111" spans="1:10" x14ac:dyDescent="0.2">
      <c r="A111" s="327"/>
      <c r="B111" s="327"/>
      <c r="C111" s="327"/>
      <c r="D111" s="327"/>
      <c r="E111" s="327"/>
      <c r="F111" s="327"/>
      <c r="G111" s="327"/>
      <c r="H111" s="327"/>
      <c r="I111" s="327"/>
      <c r="J111" s="327"/>
    </row>
    <row r="112" spans="1:10" x14ac:dyDescent="0.2">
      <c r="A112" s="327"/>
      <c r="B112" s="327"/>
      <c r="C112" s="327"/>
      <c r="D112" s="327"/>
      <c r="E112" s="327"/>
      <c r="F112" s="327"/>
      <c r="G112" s="327"/>
      <c r="H112" s="327"/>
      <c r="I112" s="327"/>
      <c r="J112" s="327"/>
    </row>
    <row r="113" spans="1:10" x14ac:dyDescent="0.2">
      <c r="A113" s="327"/>
      <c r="B113" s="327"/>
      <c r="C113" s="327"/>
      <c r="D113" s="327"/>
      <c r="E113" s="327"/>
      <c r="F113" s="327"/>
      <c r="G113" s="327"/>
      <c r="H113" s="327"/>
      <c r="I113" s="327"/>
      <c r="J113" s="327"/>
    </row>
    <row r="114" spans="1:10" x14ac:dyDescent="0.2">
      <c r="A114" s="327"/>
      <c r="B114" s="327"/>
      <c r="C114" s="327"/>
      <c r="D114" s="327"/>
      <c r="E114" s="327"/>
      <c r="F114" s="327"/>
      <c r="G114" s="327"/>
      <c r="H114" s="327"/>
      <c r="I114" s="327"/>
      <c r="J114" s="327"/>
    </row>
    <row r="115" spans="1:10" x14ac:dyDescent="0.2">
      <c r="A115" s="327"/>
      <c r="B115" s="327"/>
      <c r="C115" s="327"/>
      <c r="D115" s="327"/>
      <c r="E115" s="327"/>
      <c r="F115" s="327"/>
      <c r="G115" s="327"/>
      <c r="H115" s="327"/>
      <c r="I115" s="327"/>
      <c r="J115" s="327"/>
    </row>
    <row r="116" spans="1:10" x14ac:dyDescent="0.2">
      <c r="A116" s="342" t="s">
        <v>237</v>
      </c>
      <c r="B116" s="329"/>
      <c r="C116" s="329"/>
      <c r="D116" s="329"/>
      <c r="E116" s="329"/>
      <c r="F116" s="329"/>
      <c r="G116" s="329"/>
      <c r="H116" s="329"/>
      <c r="I116" s="48" t="s">
        <v>238</v>
      </c>
      <c r="J116" s="327"/>
    </row>
  </sheetData>
  <hyperlinks>
    <hyperlink ref="J1" location="INHALT!A1" display="INHALT!A1" xr:uid="{8CBA0620-7828-4444-851C-4780514103C5}"/>
  </hyperlinks>
  <printOptions horizontalCentered="1"/>
  <pageMargins left="0.59055118110236227" right="0.39370078740157483" top="0.59055118110236227" bottom="0.59055118110236227" header="0.27559055118110237" footer="0.27559055118110237"/>
  <pageSetup paperSize="9" scale="95" firstPageNumber="94" orientation="portrait" r:id="rId1"/>
  <headerFooter alignWithMargins="0">
    <oddFooter>Seite &amp;P</oddFooter>
  </headerFooter>
  <rowBreaks count="1" manualBreakCount="1">
    <brk id="61" max="16383" man="1"/>
  </rowBreaks>
  <drawing r:id="rId2"/>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9" tint="-0.499984740745262"/>
  </sheetPr>
  <dimension ref="A1:I127"/>
  <sheetViews>
    <sheetView tabSelected="1" zoomScaleNormal="100" workbookViewId="0">
      <pane xSplit="4" ySplit="7" topLeftCell="E8" activePane="bottomRight" state="frozen"/>
      <selection activeCell="E65" sqref="E65"/>
      <selection pane="topRight" activeCell="E65" sqref="E65"/>
      <selection pane="bottomLeft" activeCell="E65" sqref="E65"/>
      <selection pane="bottomRight" activeCell="E65" sqref="E65"/>
    </sheetView>
  </sheetViews>
  <sheetFormatPr baseColWidth="10" defaultColWidth="11.28515625" defaultRowHeight="12.75" x14ac:dyDescent="0.2"/>
  <cols>
    <col min="1" max="1" width="16" style="28" customWidth="1"/>
    <col min="2" max="2" width="12" style="29" hidden="1" customWidth="1"/>
    <col min="3" max="3" width="10.85546875" style="29" bestFit="1" customWidth="1"/>
    <col min="4" max="4" width="16" style="28" customWidth="1"/>
    <col min="5" max="5" width="15.42578125" style="28" bestFit="1" customWidth="1"/>
    <col min="6" max="6" width="16.28515625" style="28" customWidth="1"/>
    <col min="7" max="7" width="15.7109375" style="28" customWidth="1"/>
    <col min="8" max="16384" width="11.28515625" style="28"/>
  </cols>
  <sheetData>
    <row r="1" spans="1:9" ht="10.5" customHeight="1" x14ac:dyDescent="0.2">
      <c r="A1" s="1002">
        <v>45657</v>
      </c>
      <c r="B1" s="348"/>
      <c r="C1" s="348"/>
      <c r="D1" s="347"/>
      <c r="F1" s="347"/>
      <c r="G1" s="820" t="s">
        <v>429</v>
      </c>
    </row>
    <row r="2" spans="1:9" ht="10.5" customHeight="1" x14ac:dyDescent="0.2">
      <c r="A2" s="1002"/>
      <c r="B2" s="348"/>
      <c r="C2" s="348"/>
      <c r="D2" s="347"/>
      <c r="E2" s="347"/>
      <c r="F2" s="820"/>
      <c r="G2" s="347"/>
    </row>
    <row r="3" spans="1:9" ht="15.75" x14ac:dyDescent="0.25">
      <c r="A3" s="349" t="s">
        <v>566</v>
      </c>
      <c r="B3" s="348"/>
      <c r="C3" s="348"/>
      <c r="D3" s="347"/>
      <c r="E3" s="347"/>
      <c r="F3" s="347"/>
      <c r="G3" s="347"/>
    </row>
    <row r="4" spans="1:9" ht="15.75" x14ac:dyDescent="0.25">
      <c r="A4" s="349"/>
      <c r="B4" s="348"/>
      <c r="C4" s="348"/>
      <c r="D4" s="347"/>
      <c r="E4" s="347"/>
      <c r="F4" s="347"/>
      <c r="G4" s="48" t="s">
        <v>498</v>
      </c>
    </row>
    <row r="5" spans="1:9" ht="12.6" customHeight="1" x14ac:dyDescent="0.2">
      <c r="A5" s="347"/>
      <c r="B5" s="347"/>
      <c r="C5" s="347"/>
      <c r="D5" s="347"/>
      <c r="E5" s="347"/>
      <c r="G5" s="347"/>
    </row>
    <row r="6" spans="1:9" ht="55.5" customHeight="1" x14ac:dyDescent="0.2">
      <c r="A6" s="356" t="s">
        <v>116</v>
      </c>
      <c r="B6" s="356" t="s">
        <v>117</v>
      </c>
      <c r="C6" s="356" t="s">
        <v>497</v>
      </c>
      <c r="D6" s="356" t="s">
        <v>118</v>
      </c>
      <c r="E6" s="355" t="s">
        <v>584</v>
      </c>
      <c r="F6" s="355" t="s">
        <v>585</v>
      </c>
      <c r="G6" s="355" t="s">
        <v>586</v>
      </c>
    </row>
    <row r="7" spans="1:9" x14ac:dyDescent="0.2">
      <c r="A7" s="350"/>
      <c r="B7" s="350"/>
      <c r="C7" s="350"/>
      <c r="D7" s="350"/>
      <c r="E7" s="350"/>
      <c r="F7" s="350"/>
      <c r="G7" s="350"/>
    </row>
    <row r="8" spans="1:9" x14ac:dyDescent="0.2">
      <c r="A8" s="347" t="s">
        <v>119</v>
      </c>
      <c r="B8" s="351">
        <v>1</v>
      </c>
      <c r="C8" s="351">
        <v>1</v>
      </c>
      <c r="D8" s="352" t="s">
        <v>120</v>
      </c>
      <c r="E8" s="690">
        <v>89760</v>
      </c>
      <c r="F8" s="690">
        <v>5425</v>
      </c>
      <c r="G8" s="690">
        <v>95185</v>
      </c>
      <c r="H8" s="689"/>
      <c r="I8" s="689"/>
    </row>
    <row r="9" spans="1:9" x14ac:dyDescent="0.2">
      <c r="A9" s="347" t="s">
        <v>66</v>
      </c>
      <c r="B9" s="351">
        <v>2</v>
      </c>
      <c r="C9" s="351">
        <v>2</v>
      </c>
      <c r="D9" s="352" t="s">
        <v>121</v>
      </c>
      <c r="E9" s="690">
        <v>575</v>
      </c>
      <c r="F9" s="690">
        <v>20</v>
      </c>
      <c r="G9" s="690">
        <v>595</v>
      </c>
      <c r="H9" s="689"/>
      <c r="I9" s="689"/>
    </row>
    <row r="10" spans="1:9" x14ac:dyDescent="0.2">
      <c r="A10" s="347" t="s">
        <v>122</v>
      </c>
      <c r="B10" s="351">
        <v>3</v>
      </c>
      <c r="C10" s="351">
        <v>3</v>
      </c>
      <c r="D10" s="352" t="s">
        <v>123</v>
      </c>
      <c r="E10" s="690">
        <v>0</v>
      </c>
      <c r="F10" s="690">
        <v>0</v>
      </c>
      <c r="G10" s="690">
        <v>0</v>
      </c>
      <c r="H10" s="689"/>
      <c r="I10" s="689"/>
    </row>
    <row r="11" spans="1:9" x14ac:dyDescent="0.2">
      <c r="A11" s="347" t="s">
        <v>124</v>
      </c>
      <c r="B11" s="351">
        <v>4</v>
      </c>
      <c r="C11" s="351">
        <v>4</v>
      </c>
      <c r="D11" s="352" t="s">
        <v>123</v>
      </c>
      <c r="E11" s="690">
        <v>35</v>
      </c>
      <c r="F11" s="690">
        <v>0</v>
      </c>
      <c r="G11" s="690">
        <v>35</v>
      </c>
      <c r="H11" s="689"/>
      <c r="I11" s="689"/>
    </row>
    <row r="12" spans="1:9" x14ac:dyDescent="0.2">
      <c r="A12" s="347" t="s">
        <v>3</v>
      </c>
      <c r="B12" s="351">
        <v>5</v>
      </c>
      <c r="C12" s="351">
        <v>5</v>
      </c>
      <c r="D12" s="352" t="s">
        <v>125</v>
      </c>
      <c r="E12" s="690">
        <v>4685</v>
      </c>
      <c r="F12" s="690">
        <v>265</v>
      </c>
      <c r="G12" s="690">
        <v>4950</v>
      </c>
      <c r="H12" s="689"/>
      <c r="I12" s="689"/>
    </row>
    <row r="13" spans="1:9" x14ac:dyDescent="0.2">
      <c r="A13" s="347" t="s">
        <v>72</v>
      </c>
      <c r="B13" s="351">
        <v>6</v>
      </c>
      <c r="C13" s="351">
        <v>6</v>
      </c>
      <c r="D13" s="352" t="s">
        <v>126</v>
      </c>
      <c r="E13" s="690">
        <v>1705</v>
      </c>
      <c r="F13" s="690">
        <v>65</v>
      </c>
      <c r="G13" s="690">
        <v>1770</v>
      </c>
      <c r="H13" s="689"/>
      <c r="I13" s="689"/>
    </row>
    <row r="14" spans="1:9" x14ac:dyDescent="0.2">
      <c r="A14" s="347" t="s">
        <v>84</v>
      </c>
      <c r="B14" s="351">
        <v>7</v>
      </c>
      <c r="C14" s="351">
        <v>7</v>
      </c>
      <c r="D14" s="352" t="s">
        <v>126</v>
      </c>
      <c r="E14" s="690">
        <v>6250</v>
      </c>
      <c r="F14" s="690">
        <v>380</v>
      </c>
      <c r="G14" s="690">
        <v>6630</v>
      </c>
      <c r="H14" s="689"/>
      <c r="I14" s="689"/>
    </row>
    <row r="15" spans="1:9" x14ac:dyDescent="0.2">
      <c r="A15" s="347" t="s">
        <v>127</v>
      </c>
      <c r="B15" s="351">
        <v>8</v>
      </c>
      <c r="C15" s="351">
        <v>8</v>
      </c>
      <c r="D15" s="352" t="s">
        <v>125</v>
      </c>
      <c r="E15" s="690">
        <v>4770</v>
      </c>
      <c r="F15" s="690">
        <v>245</v>
      </c>
      <c r="G15" s="690">
        <v>5015</v>
      </c>
      <c r="H15" s="689"/>
      <c r="I15" s="689"/>
    </row>
    <row r="16" spans="1:9" x14ac:dyDescent="0.2">
      <c r="A16" s="347" t="s">
        <v>78</v>
      </c>
      <c r="B16" s="351">
        <v>9</v>
      </c>
      <c r="C16" s="351">
        <v>9</v>
      </c>
      <c r="D16" s="352" t="s">
        <v>121</v>
      </c>
      <c r="E16" s="690">
        <v>950</v>
      </c>
      <c r="F16" s="690">
        <v>25</v>
      </c>
      <c r="G16" s="690">
        <v>975</v>
      </c>
      <c r="H16" s="689"/>
      <c r="I16" s="689"/>
    </row>
    <row r="17" spans="1:9" x14ac:dyDescent="0.2">
      <c r="A17" s="347" t="s">
        <v>128</v>
      </c>
      <c r="B17" s="351">
        <v>10</v>
      </c>
      <c r="C17" s="351">
        <v>10</v>
      </c>
      <c r="D17" s="352" t="s">
        <v>126</v>
      </c>
      <c r="E17" s="690">
        <v>3705</v>
      </c>
      <c r="F17" s="690">
        <v>240</v>
      </c>
      <c r="G17" s="690">
        <v>3945</v>
      </c>
      <c r="H17" s="689"/>
      <c r="I17" s="689"/>
    </row>
    <row r="18" spans="1:9" x14ac:dyDescent="0.2">
      <c r="A18" s="347" t="s">
        <v>169</v>
      </c>
      <c r="B18" s="351">
        <v>11</v>
      </c>
      <c r="C18" s="351">
        <v>11</v>
      </c>
      <c r="D18" s="352" t="s">
        <v>123</v>
      </c>
      <c r="E18" s="690">
        <v>0</v>
      </c>
      <c r="F18" s="690">
        <v>0</v>
      </c>
      <c r="G18" s="690">
        <v>0</v>
      </c>
      <c r="H18" s="689"/>
      <c r="I18" s="689"/>
    </row>
    <row r="19" spans="1:9" x14ac:dyDescent="0.2">
      <c r="A19" s="347" t="s">
        <v>129</v>
      </c>
      <c r="B19" s="351">
        <v>12</v>
      </c>
      <c r="C19" s="351">
        <v>12</v>
      </c>
      <c r="D19" s="352" t="s">
        <v>123</v>
      </c>
      <c r="E19" s="690">
        <v>0</v>
      </c>
      <c r="F19" s="690">
        <v>0</v>
      </c>
      <c r="G19" s="690">
        <v>0</v>
      </c>
      <c r="H19" s="689"/>
      <c r="I19" s="689"/>
    </row>
    <row r="20" spans="1:9" x14ac:dyDescent="0.2">
      <c r="A20" s="347" t="s">
        <v>130</v>
      </c>
      <c r="B20" s="351">
        <v>13</v>
      </c>
      <c r="C20" s="351">
        <v>13</v>
      </c>
      <c r="D20" s="352" t="s">
        <v>123</v>
      </c>
      <c r="E20" s="690">
        <v>5</v>
      </c>
      <c r="F20" s="690">
        <v>0</v>
      </c>
      <c r="G20" s="690">
        <v>5</v>
      </c>
      <c r="H20" s="689"/>
      <c r="I20" s="689"/>
    </row>
    <row r="21" spans="1:9" x14ac:dyDescent="0.2">
      <c r="A21" s="347" t="s">
        <v>58</v>
      </c>
      <c r="B21" s="351">
        <v>14</v>
      </c>
      <c r="C21" s="351">
        <v>14</v>
      </c>
      <c r="D21" s="352" t="s">
        <v>121</v>
      </c>
      <c r="E21" s="690">
        <v>1890</v>
      </c>
      <c r="F21" s="690">
        <v>85</v>
      </c>
      <c r="G21" s="690">
        <v>1975</v>
      </c>
      <c r="H21" s="689"/>
      <c r="I21" s="689"/>
    </row>
    <row r="22" spans="1:9" x14ac:dyDescent="0.2">
      <c r="A22" s="347" t="s">
        <v>63</v>
      </c>
      <c r="B22" s="351">
        <v>15</v>
      </c>
      <c r="C22" s="351">
        <v>15</v>
      </c>
      <c r="D22" s="352" t="s">
        <v>121</v>
      </c>
      <c r="E22" s="690">
        <v>1035</v>
      </c>
      <c r="F22" s="690">
        <v>35</v>
      </c>
      <c r="G22" s="690">
        <v>1070</v>
      </c>
      <c r="H22" s="689"/>
      <c r="I22" s="689"/>
    </row>
    <row r="23" spans="1:9" x14ac:dyDescent="0.2">
      <c r="A23" s="347" t="s">
        <v>131</v>
      </c>
      <c r="B23" s="351">
        <v>16</v>
      </c>
      <c r="C23" s="351">
        <v>16</v>
      </c>
      <c r="D23" s="352" t="s">
        <v>126</v>
      </c>
      <c r="E23" s="690">
        <v>575</v>
      </c>
      <c r="F23" s="690">
        <v>25</v>
      </c>
      <c r="G23" s="690">
        <v>600</v>
      </c>
      <c r="H23" s="689"/>
      <c r="I23" s="689"/>
    </row>
    <row r="24" spans="1:9" x14ac:dyDescent="0.2">
      <c r="A24" s="347" t="s">
        <v>50</v>
      </c>
      <c r="B24" s="351">
        <v>17</v>
      </c>
      <c r="C24" s="351">
        <v>17</v>
      </c>
      <c r="D24" s="352" t="s">
        <v>126</v>
      </c>
      <c r="E24" s="690">
        <v>3115</v>
      </c>
      <c r="F24" s="690">
        <v>145</v>
      </c>
      <c r="G24" s="690">
        <v>3260</v>
      </c>
      <c r="H24" s="689"/>
      <c r="I24" s="689"/>
    </row>
    <row r="25" spans="1:9" x14ac:dyDescent="0.2">
      <c r="A25" s="347" t="s">
        <v>7</v>
      </c>
      <c r="B25" s="351">
        <v>18</v>
      </c>
      <c r="C25" s="351">
        <v>18</v>
      </c>
      <c r="D25" s="352" t="s">
        <v>126</v>
      </c>
      <c r="E25" s="690">
        <v>3890</v>
      </c>
      <c r="F25" s="690">
        <v>165</v>
      </c>
      <c r="G25" s="690">
        <v>4055</v>
      </c>
      <c r="H25" s="689"/>
      <c r="I25" s="689"/>
    </row>
    <row r="26" spans="1:9" x14ac:dyDescent="0.2">
      <c r="A26" s="347" t="s">
        <v>132</v>
      </c>
      <c r="B26" s="351">
        <v>19</v>
      </c>
      <c r="C26" s="351">
        <v>19</v>
      </c>
      <c r="D26" s="352" t="s">
        <v>123</v>
      </c>
      <c r="E26" s="690">
        <v>10</v>
      </c>
      <c r="F26" s="690">
        <v>0</v>
      </c>
      <c r="G26" s="690">
        <v>10</v>
      </c>
      <c r="H26" s="689"/>
      <c r="I26" s="689"/>
    </row>
    <row r="27" spans="1:9" x14ac:dyDescent="0.2">
      <c r="A27" s="347" t="s">
        <v>65</v>
      </c>
      <c r="B27" s="351">
        <v>20</v>
      </c>
      <c r="C27" s="351">
        <v>20</v>
      </c>
      <c r="D27" s="352" t="s">
        <v>125</v>
      </c>
      <c r="E27" s="690">
        <v>345</v>
      </c>
      <c r="F27" s="690">
        <v>10</v>
      </c>
      <c r="G27" s="690">
        <v>355</v>
      </c>
      <c r="H27" s="689"/>
      <c r="I27" s="689"/>
    </row>
    <row r="28" spans="1:9" x14ac:dyDescent="0.2">
      <c r="A28" s="347" t="s">
        <v>54</v>
      </c>
      <c r="B28" s="351">
        <v>21</v>
      </c>
      <c r="C28" s="351">
        <v>21</v>
      </c>
      <c r="D28" s="352" t="s">
        <v>133</v>
      </c>
      <c r="E28" s="690">
        <v>755</v>
      </c>
      <c r="F28" s="690">
        <v>25</v>
      </c>
      <c r="G28" s="690">
        <v>780</v>
      </c>
      <c r="H28" s="689"/>
      <c r="I28" s="689"/>
    </row>
    <row r="29" spans="1:9" x14ac:dyDescent="0.2">
      <c r="A29" s="347" t="s">
        <v>79</v>
      </c>
      <c r="B29" s="351">
        <v>22</v>
      </c>
      <c r="C29" s="351">
        <v>22</v>
      </c>
      <c r="D29" s="352" t="s">
        <v>125</v>
      </c>
      <c r="E29" s="690">
        <v>550</v>
      </c>
      <c r="F29" s="690">
        <v>25</v>
      </c>
      <c r="G29" s="690">
        <v>575</v>
      </c>
      <c r="H29" s="689"/>
      <c r="I29" s="689"/>
    </row>
    <row r="30" spans="1:9" x14ac:dyDescent="0.2">
      <c r="A30" s="347" t="s">
        <v>4</v>
      </c>
      <c r="B30" s="351">
        <v>23</v>
      </c>
      <c r="C30" s="351">
        <v>23</v>
      </c>
      <c r="D30" s="352" t="s">
        <v>126</v>
      </c>
      <c r="E30" s="690">
        <v>3235</v>
      </c>
      <c r="F30" s="690">
        <v>160</v>
      </c>
      <c r="G30" s="690">
        <v>3395</v>
      </c>
      <c r="H30" s="689"/>
      <c r="I30" s="689"/>
    </row>
    <row r="31" spans="1:9" x14ac:dyDescent="0.2">
      <c r="A31" s="347" t="s">
        <v>134</v>
      </c>
      <c r="B31" s="351">
        <v>24</v>
      </c>
      <c r="C31" s="351">
        <v>24</v>
      </c>
      <c r="D31" s="352" t="s">
        <v>123</v>
      </c>
      <c r="E31" s="690">
        <v>15</v>
      </c>
      <c r="F31" s="690">
        <v>15</v>
      </c>
      <c r="G31" s="690">
        <v>30</v>
      </c>
      <c r="H31" s="689"/>
      <c r="I31" s="689"/>
    </row>
    <row r="32" spans="1:9" x14ac:dyDescent="0.2">
      <c r="A32" s="347" t="s">
        <v>64</v>
      </c>
      <c r="B32" s="351">
        <v>25</v>
      </c>
      <c r="C32" s="351">
        <v>25</v>
      </c>
      <c r="D32" s="352" t="s">
        <v>125</v>
      </c>
      <c r="E32" s="690">
        <v>560</v>
      </c>
      <c r="F32" s="690">
        <v>20</v>
      </c>
      <c r="G32" s="690">
        <v>580</v>
      </c>
      <c r="H32" s="689"/>
      <c r="I32" s="689"/>
    </row>
    <row r="33" spans="1:9" x14ac:dyDescent="0.2">
      <c r="A33" s="347" t="s">
        <v>49</v>
      </c>
      <c r="B33" s="351">
        <v>26</v>
      </c>
      <c r="C33" s="351">
        <v>26</v>
      </c>
      <c r="D33" s="352" t="s">
        <v>126</v>
      </c>
      <c r="E33" s="690">
        <v>2440</v>
      </c>
      <c r="F33" s="690">
        <v>95</v>
      </c>
      <c r="G33" s="690">
        <v>2535</v>
      </c>
      <c r="H33" s="689"/>
      <c r="I33" s="689"/>
    </row>
    <row r="34" spans="1:9" x14ac:dyDescent="0.2">
      <c r="A34" s="347" t="s">
        <v>55</v>
      </c>
      <c r="B34" s="351">
        <v>27</v>
      </c>
      <c r="C34" s="351">
        <v>27</v>
      </c>
      <c r="D34" s="352" t="s">
        <v>133</v>
      </c>
      <c r="E34" s="690">
        <v>1410</v>
      </c>
      <c r="F34" s="690">
        <v>30</v>
      </c>
      <c r="G34" s="690">
        <v>1440</v>
      </c>
      <c r="H34" s="689"/>
      <c r="I34" s="689"/>
    </row>
    <row r="35" spans="1:9" x14ac:dyDescent="0.2">
      <c r="A35" s="347" t="s">
        <v>135</v>
      </c>
      <c r="B35" s="351">
        <v>28</v>
      </c>
      <c r="C35" s="351">
        <v>28</v>
      </c>
      <c r="D35" s="352" t="s">
        <v>123</v>
      </c>
      <c r="E35" s="690">
        <v>0</v>
      </c>
      <c r="F35" s="690">
        <v>0</v>
      </c>
      <c r="G35" s="690">
        <v>0</v>
      </c>
      <c r="H35" s="689"/>
      <c r="I35" s="689"/>
    </row>
    <row r="36" spans="1:9" x14ac:dyDescent="0.2">
      <c r="A36" s="347" t="s">
        <v>136</v>
      </c>
      <c r="B36" s="351">
        <v>29</v>
      </c>
      <c r="C36" s="351">
        <v>29</v>
      </c>
      <c r="D36" s="352" t="s">
        <v>137</v>
      </c>
      <c r="E36" s="690">
        <v>30</v>
      </c>
      <c r="F36" s="690">
        <v>0</v>
      </c>
      <c r="G36" s="690">
        <v>30</v>
      </c>
      <c r="H36" s="689"/>
      <c r="I36" s="689"/>
    </row>
    <row r="37" spans="1:9" x14ac:dyDescent="0.2">
      <c r="A37" s="347" t="s">
        <v>138</v>
      </c>
      <c r="B37" s="351">
        <v>30</v>
      </c>
      <c r="C37" s="351">
        <v>30</v>
      </c>
      <c r="D37" s="352" t="s">
        <v>137</v>
      </c>
      <c r="E37" s="690">
        <v>15</v>
      </c>
      <c r="F37" s="690">
        <v>0</v>
      </c>
      <c r="G37" s="690">
        <v>15</v>
      </c>
      <c r="H37" s="689"/>
      <c r="I37" s="689"/>
    </row>
    <row r="38" spans="1:9" x14ac:dyDescent="0.2">
      <c r="A38" s="347" t="s">
        <v>139</v>
      </c>
      <c r="B38" s="351">
        <v>31</v>
      </c>
      <c r="C38" s="351">
        <v>31</v>
      </c>
      <c r="D38" s="352" t="s">
        <v>133</v>
      </c>
      <c r="E38" s="690">
        <v>45</v>
      </c>
      <c r="F38" s="690">
        <v>5</v>
      </c>
      <c r="G38" s="690">
        <v>50</v>
      </c>
      <c r="H38" s="689"/>
      <c r="I38" s="689"/>
    </row>
    <row r="39" spans="1:9" x14ac:dyDescent="0.2">
      <c r="A39" s="347" t="s">
        <v>140</v>
      </c>
      <c r="B39" s="351">
        <v>32</v>
      </c>
      <c r="C39" s="351">
        <v>32</v>
      </c>
      <c r="D39" s="352" t="s">
        <v>123</v>
      </c>
      <c r="E39" s="690">
        <v>10</v>
      </c>
      <c r="F39" s="690">
        <v>0</v>
      </c>
      <c r="G39" s="690">
        <v>10</v>
      </c>
      <c r="H39" s="689"/>
      <c r="I39" s="689"/>
    </row>
    <row r="40" spans="1:9" x14ac:dyDescent="0.2">
      <c r="A40" s="347" t="s">
        <v>141</v>
      </c>
      <c r="B40" s="351">
        <v>33</v>
      </c>
      <c r="C40" s="351">
        <v>33</v>
      </c>
      <c r="D40" s="352" t="s">
        <v>133</v>
      </c>
      <c r="E40" s="690">
        <v>530</v>
      </c>
      <c r="F40" s="690">
        <v>15</v>
      </c>
      <c r="G40" s="690">
        <v>545</v>
      </c>
      <c r="H40" s="689"/>
      <c r="I40" s="689"/>
    </row>
    <row r="41" spans="1:9" x14ac:dyDescent="0.2">
      <c r="A41" s="347" t="s">
        <v>142</v>
      </c>
      <c r="B41" s="351">
        <v>34</v>
      </c>
      <c r="C41" s="351">
        <v>34</v>
      </c>
      <c r="D41" s="352" t="s">
        <v>123</v>
      </c>
      <c r="E41" s="690">
        <v>0</v>
      </c>
      <c r="F41" s="690">
        <v>0</v>
      </c>
      <c r="G41" s="690">
        <v>0</v>
      </c>
      <c r="H41" s="689"/>
      <c r="I41" s="689"/>
    </row>
    <row r="42" spans="1:9" x14ac:dyDescent="0.2">
      <c r="A42" s="347" t="s">
        <v>80</v>
      </c>
      <c r="B42" s="351">
        <v>35</v>
      </c>
      <c r="C42" s="351">
        <v>35</v>
      </c>
      <c r="D42" s="352" t="s">
        <v>133</v>
      </c>
      <c r="E42" s="690">
        <v>955</v>
      </c>
      <c r="F42" s="690">
        <v>50</v>
      </c>
      <c r="G42" s="690">
        <v>1005</v>
      </c>
      <c r="H42" s="689"/>
      <c r="I42" s="689"/>
    </row>
    <row r="43" spans="1:9" x14ac:dyDescent="0.2">
      <c r="A43" s="347" t="s">
        <v>143</v>
      </c>
      <c r="B43" s="351">
        <v>36</v>
      </c>
      <c r="C43" s="351">
        <v>36</v>
      </c>
      <c r="D43" s="352" t="s">
        <v>123</v>
      </c>
      <c r="E43" s="690">
        <v>10</v>
      </c>
      <c r="F43" s="690">
        <v>0</v>
      </c>
      <c r="G43" s="690">
        <v>10</v>
      </c>
      <c r="H43" s="689"/>
      <c r="I43" s="689"/>
    </row>
    <row r="44" spans="1:9" x14ac:dyDescent="0.2">
      <c r="A44" s="347" t="s">
        <v>144</v>
      </c>
      <c r="B44" s="351">
        <v>37</v>
      </c>
      <c r="C44" s="351">
        <v>37</v>
      </c>
      <c r="D44" s="352" t="s">
        <v>123</v>
      </c>
      <c r="E44" s="690">
        <v>5</v>
      </c>
      <c r="F44" s="690">
        <v>0</v>
      </c>
      <c r="G44" s="690">
        <v>5</v>
      </c>
      <c r="H44" s="689"/>
      <c r="I44" s="689"/>
    </row>
    <row r="45" spans="1:9" x14ac:dyDescent="0.2">
      <c r="A45" s="347" t="s">
        <v>61</v>
      </c>
      <c r="B45" s="351">
        <v>38</v>
      </c>
      <c r="C45" s="351">
        <v>38</v>
      </c>
      <c r="D45" s="352" t="s">
        <v>126</v>
      </c>
      <c r="E45" s="690">
        <v>2655</v>
      </c>
      <c r="F45" s="690">
        <v>130</v>
      </c>
      <c r="G45" s="690">
        <v>2785</v>
      </c>
      <c r="H45" s="689"/>
      <c r="I45" s="689"/>
    </row>
    <row r="46" spans="1:9" x14ac:dyDescent="0.2">
      <c r="A46" s="347" t="s">
        <v>81</v>
      </c>
      <c r="B46" s="351">
        <v>39</v>
      </c>
      <c r="C46" s="351">
        <v>39</v>
      </c>
      <c r="D46" s="352" t="s">
        <v>126</v>
      </c>
      <c r="E46" s="690">
        <v>2100</v>
      </c>
      <c r="F46" s="690">
        <v>100</v>
      </c>
      <c r="G46" s="690">
        <v>2200</v>
      </c>
      <c r="H46" s="689"/>
      <c r="I46" s="689"/>
    </row>
    <row r="47" spans="1:9" x14ac:dyDescent="0.2">
      <c r="A47" s="347" t="s">
        <v>70</v>
      </c>
      <c r="B47" s="351">
        <v>40</v>
      </c>
      <c r="C47" s="351">
        <v>40</v>
      </c>
      <c r="D47" s="352" t="s">
        <v>126</v>
      </c>
      <c r="E47" s="690">
        <v>2470</v>
      </c>
      <c r="F47" s="690">
        <v>125</v>
      </c>
      <c r="G47" s="690">
        <v>2595</v>
      </c>
      <c r="H47" s="689"/>
      <c r="I47" s="689"/>
    </row>
    <row r="48" spans="1:9" x14ac:dyDescent="0.2">
      <c r="A48" s="347" t="s">
        <v>77</v>
      </c>
      <c r="B48" s="351">
        <v>41</v>
      </c>
      <c r="C48" s="351">
        <v>41</v>
      </c>
      <c r="D48" s="352" t="s">
        <v>121</v>
      </c>
      <c r="E48" s="690">
        <v>110</v>
      </c>
      <c r="F48" s="690">
        <v>0</v>
      </c>
      <c r="G48" s="690">
        <v>110</v>
      </c>
      <c r="H48" s="689"/>
      <c r="I48" s="689"/>
    </row>
    <row r="49" spans="1:9" x14ac:dyDescent="0.2">
      <c r="A49" s="347" t="s">
        <v>145</v>
      </c>
      <c r="B49" s="351">
        <v>43</v>
      </c>
      <c r="C49" s="351">
        <v>43</v>
      </c>
      <c r="D49" s="352" t="s">
        <v>125</v>
      </c>
      <c r="E49" s="690">
        <v>4245</v>
      </c>
      <c r="F49" s="690">
        <v>200</v>
      </c>
      <c r="G49" s="690">
        <v>4445</v>
      </c>
      <c r="H49" s="689"/>
      <c r="I49" s="689"/>
    </row>
    <row r="50" spans="1:9" x14ac:dyDescent="0.2">
      <c r="A50" s="347"/>
      <c r="B50" s="351"/>
      <c r="C50" s="351"/>
      <c r="D50" s="352"/>
      <c r="E50" s="885"/>
      <c r="F50" s="885"/>
      <c r="G50" s="885"/>
      <c r="H50" s="689"/>
      <c r="I50" s="689"/>
    </row>
    <row r="51" spans="1:9" x14ac:dyDescent="0.2">
      <c r="A51" s="353" t="s">
        <v>18</v>
      </c>
      <c r="B51" s="354"/>
      <c r="C51" s="354"/>
      <c r="D51" s="353"/>
      <c r="E51" s="886">
        <v>145445</v>
      </c>
      <c r="F51" s="886">
        <v>8125</v>
      </c>
      <c r="G51" s="886">
        <v>153570</v>
      </c>
      <c r="H51" s="689"/>
      <c r="I51" s="689"/>
    </row>
    <row r="52" spans="1:9" ht="6" customHeight="1" x14ac:dyDescent="0.2">
      <c r="A52" s="347"/>
      <c r="B52" s="348"/>
      <c r="C52" s="348"/>
      <c r="D52" s="347"/>
      <c r="E52" s="347"/>
      <c r="F52" s="347"/>
      <c r="G52" s="347"/>
    </row>
    <row r="53" spans="1:9" x14ac:dyDescent="0.2">
      <c r="A53" s="347"/>
      <c r="B53" s="348"/>
      <c r="C53" s="348"/>
      <c r="D53" s="347"/>
      <c r="E53" s="347"/>
      <c r="F53" s="347"/>
      <c r="G53" s="347"/>
    </row>
    <row r="54" spans="1:9" x14ac:dyDescent="0.2">
      <c r="A54" s="347"/>
      <c r="B54" s="348"/>
      <c r="C54" s="348"/>
      <c r="D54" s="347"/>
      <c r="E54" s="347"/>
      <c r="F54" s="347"/>
      <c r="G54" s="347"/>
    </row>
    <row r="55" spans="1:9" x14ac:dyDescent="0.2">
      <c r="A55" s="347"/>
      <c r="B55" s="348"/>
      <c r="C55" s="348"/>
      <c r="D55" s="347"/>
      <c r="E55" s="347"/>
      <c r="F55" s="347"/>
      <c r="G55" s="347"/>
    </row>
    <row r="56" spans="1:9" x14ac:dyDescent="0.2">
      <c r="A56" s="347"/>
      <c r="B56" s="348"/>
      <c r="C56" s="348"/>
      <c r="D56" s="347"/>
      <c r="E56" s="347"/>
      <c r="F56" s="347"/>
      <c r="G56" s="347"/>
    </row>
    <row r="57" spans="1:9" x14ac:dyDescent="0.2">
      <c r="A57" s="347"/>
      <c r="B57" s="348"/>
      <c r="C57" s="348"/>
      <c r="D57" s="347"/>
      <c r="E57" s="347"/>
      <c r="F57" s="347"/>
      <c r="G57" s="347"/>
    </row>
    <row r="58" spans="1:9" x14ac:dyDescent="0.2">
      <c r="A58" s="347"/>
      <c r="B58" s="348"/>
      <c r="C58" s="348"/>
      <c r="D58" s="347"/>
      <c r="E58" s="347"/>
      <c r="F58" s="347"/>
      <c r="G58" s="347"/>
    </row>
    <row r="59" spans="1:9" x14ac:dyDescent="0.2">
      <c r="A59" s="572"/>
      <c r="B59" s="573"/>
      <c r="C59" s="573"/>
      <c r="D59" s="572"/>
      <c r="E59" s="572"/>
      <c r="F59" s="347"/>
      <c r="G59" s="347"/>
    </row>
    <row r="60" spans="1:9" x14ac:dyDescent="0.2">
      <c r="A60" s="1003" t="s">
        <v>339</v>
      </c>
      <c r="B60" s="348"/>
      <c r="C60" s="348"/>
      <c r="D60" s="347"/>
      <c r="E60" s="347"/>
      <c r="F60" s="347"/>
      <c r="G60" s="347"/>
    </row>
    <row r="61" spans="1:9" x14ac:dyDescent="0.2">
      <c r="A61" s="347"/>
      <c r="B61" s="348"/>
      <c r="C61" s="348"/>
      <c r="D61" s="347"/>
      <c r="E61" s="347"/>
      <c r="F61" s="48" t="s">
        <v>217</v>
      </c>
      <c r="G61" s="1004" t="s">
        <v>217</v>
      </c>
    </row>
    <row r="62" spans="1:9" x14ac:dyDescent="0.2">
      <c r="A62" s="347"/>
      <c r="B62" s="347"/>
      <c r="C62" s="347"/>
      <c r="D62" s="347"/>
      <c r="E62" s="347"/>
      <c r="F62" s="347"/>
    </row>
    <row r="63" spans="1:9" x14ac:dyDescent="0.2">
      <c r="A63" s="347"/>
      <c r="B63" s="347"/>
      <c r="C63" s="347"/>
      <c r="D63" s="347"/>
      <c r="E63" s="347"/>
      <c r="F63" s="347"/>
    </row>
    <row r="64" spans="1:9" x14ac:dyDescent="0.2">
      <c r="A64" s="347"/>
      <c r="B64" s="348"/>
      <c r="C64" s="348"/>
      <c r="D64" s="347"/>
      <c r="E64" s="347"/>
      <c r="F64" s="347"/>
    </row>
    <row r="65" spans="1:6" x14ac:dyDescent="0.2">
      <c r="A65" s="347"/>
      <c r="B65" s="348"/>
      <c r="C65" s="348"/>
      <c r="D65" s="347"/>
      <c r="E65" s="347"/>
      <c r="F65" s="347"/>
    </row>
    <row r="66" spans="1:6" x14ac:dyDescent="0.2">
      <c r="A66" s="347"/>
      <c r="B66" s="348"/>
      <c r="C66" s="348"/>
      <c r="D66" s="347"/>
      <c r="E66" s="347"/>
      <c r="F66" s="347"/>
    </row>
    <row r="67" spans="1:6" x14ac:dyDescent="0.2">
      <c r="A67" s="347"/>
      <c r="B67" s="348"/>
      <c r="C67" s="348"/>
      <c r="D67" s="347"/>
      <c r="E67" s="347"/>
      <c r="F67" s="347"/>
    </row>
    <row r="68" spans="1:6" x14ac:dyDescent="0.2">
      <c r="A68" s="347"/>
      <c r="B68" s="348"/>
      <c r="C68" s="348"/>
      <c r="D68" s="347"/>
      <c r="E68" s="347"/>
      <c r="F68" s="347"/>
    </row>
    <row r="69" spans="1:6" x14ac:dyDescent="0.2">
      <c r="A69" s="347"/>
      <c r="B69" s="348"/>
      <c r="C69" s="348"/>
      <c r="D69" s="347"/>
      <c r="E69" s="347"/>
      <c r="F69" s="347"/>
    </row>
    <row r="70" spans="1:6" x14ac:dyDescent="0.2">
      <c r="A70" s="347"/>
      <c r="B70" s="348"/>
      <c r="C70" s="348"/>
      <c r="D70" s="347"/>
      <c r="E70" s="347"/>
      <c r="F70" s="347"/>
    </row>
    <row r="71" spans="1:6" x14ac:dyDescent="0.2">
      <c r="A71" s="347"/>
      <c r="B71" s="348"/>
      <c r="C71" s="348"/>
      <c r="D71" s="347"/>
      <c r="E71" s="347"/>
      <c r="F71" s="347"/>
    </row>
    <row r="72" spans="1:6" x14ac:dyDescent="0.2">
      <c r="A72" s="347"/>
      <c r="B72" s="348"/>
      <c r="C72" s="348"/>
      <c r="D72" s="347"/>
      <c r="E72" s="347"/>
      <c r="F72" s="347"/>
    </row>
    <row r="73" spans="1:6" x14ac:dyDescent="0.2">
      <c r="A73" s="347"/>
      <c r="B73" s="348"/>
      <c r="C73" s="348"/>
      <c r="D73" s="347"/>
      <c r="E73" s="347"/>
      <c r="F73" s="347"/>
    </row>
    <row r="74" spans="1:6" x14ac:dyDescent="0.2">
      <c r="A74" s="347"/>
      <c r="B74" s="348"/>
      <c r="C74" s="348"/>
      <c r="D74" s="347"/>
      <c r="E74" s="347"/>
      <c r="F74" s="347"/>
    </row>
    <row r="75" spans="1:6" x14ac:dyDescent="0.2">
      <c r="A75" s="347"/>
      <c r="B75" s="348"/>
      <c r="C75" s="348"/>
      <c r="D75" s="347"/>
      <c r="E75" s="347"/>
      <c r="F75" s="347"/>
    </row>
    <row r="76" spans="1:6" x14ac:dyDescent="0.2">
      <c r="A76" s="347"/>
      <c r="B76" s="348"/>
      <c r="C76" s="348"/>
      <c r="D76" s="347"/>
      <c r="E76" s="347"/>
      <c r="F76" s="347"/>
    </row>
    <row r="77" spans="1:6" x14ac:dyDescent="0.2">
      <c r="A77" s="347"/>
      <c r="B77" s="348"/>
      <c r="C77" s="348"/>
      <c r="D77" s="347"/>
      <c r="E77" s="347"/>
      <c r="F77" s="347"/>
    </row>
    <row r="78" spans="1:6" x14ac:dyDescent="0.2">
      <c r="A78" s="347"/>
      <c r="B78" s="348"/>
      <c r="C78" s="348"/>
      <c r="D78" s="347"/>
      <c r="E78" s="347"/>
      <c r="F78" s="347"/>
    </row>
    <row r="79" spans="1:6" x14ac:dyDescent="0.2">
      <c r="A79" s="347"/>
      <c r="B79" s="348"/>
      <c r="C79" s="348"/>
      <c r="D79" s="347"/>
      <c r="E79" s="347"/>
      <c r="F79" s="347"/>
    </row>
    <row r="80" spans="1:6" x14ac:dyDescent="0.2">
      <c r="A80" s="347"/>
      <c r="B80" s="348"/>
      <c r="C80" s="348"/>
      <c r="D80" s="347"/>
      <c r="E80" s="347"/>
      <c r="F80" s="347"/>
    </row>
    <row r="81" spans="1:6" x14ac:dyDescent="0.2">
      <c r="A81" s="347"/>
      <c r="B81" s="348"/>
      <c r="C81" s="348"/>
      <c r="D81" s="347"/>
      <c r="E81" s="347"/>
      <c r="F81" s="347"/>
    </row>
    <row r="82" spans="1:6" x14ac:dyDescent="0.2">
      <c r="A82" s="347"/>
      <c r="B82" s="348"/>
      <c r="C82" s="348"/>
      <c r="D82" s="347"/>
      <c r="E82" s="347"/>
      <c r="F82" s="347"/>
    </row>
    <row r="83" spans="1:6" x14ac:dyDescent="0.2">
      <c r="A83" s="347"/>
      <c r="B83" s="348"/>
      <c r="C83" s="348"/>
      <c r="D83" s="347"/>
      <c r="E83" s="347"/>
      <c r="F83" s="347"/>
    </row>
    <row r="84" spans="1:6" x14ac:dyDescent="0.2">
      <c r="A84" s="347"/>
      <c r="B84" s="348"/>
      <c r="C84" s="348"/>
      <c r="D84" s="347"/>
      <c r="E84" s="347"/>
      <c r="F84" s="347"/>
    </row>
    <row r="85" spans="1:6" x14ac:dyDescent="0.2">
      <c r="A85" s="347"/>
      <c r="B85" s="348"/>
      <c r="C85" s="348"/>
      <c r="D85" s="347"/>
      <c r="E85" s="347"/>
      <c r="F85" s="347"/>
    </row>
    <row r="86" spans="1:6" x14ac:dyDescent="0.2">
      <c r="A86" s="347"/>
      <c r="B86" s="348"/>
      <c r="C86" s="348"/>
      <c r="D86" s="347"/>
      <c r="E86" s="347"/>
      <c r="F86" s="347"/>
    </row>
    <row r="87" spans="1:6" x14ac:dyDescent="0.2">
      <c r="A87" s="347"/>
      <c r="B87" s="348"/>
      <c r="C87" s="348"/>
      <c r="D87" s="347"/>
      <c r="E87" s="347"/>
      <c r="F87" s="347"/>
    </row>
    <row r="88" spans="1:6" x14ac:dyDescent="0.2">
      <c r="A88" s="347"/>
      <c r="B88" s="348"/>
      <c r="C88" s="348"/>
      <c r="D88" s="347"/>
      <c r="E88" s="347"/>
      <c r="F88" s="347"/>
    </row>
    <row r="89" spans="1:6" x14ac:dyDescent="0.2">
      <c r="A89" s="347"/>
      <c r="B89" s="348"/>
      <c r="C89" s="348"/>
      <c r="D89" s="347"/>
      <c r="E89" s="347"/>
      <c r="F89" s="347"/>
    </row>
    <row r="90" spans="1:6" x14ac:dyDescent="0.2">
      <c r="A90" s="347"/>
      <c r="B90" s="348"/>
      <c r="C90" s="348"/>
      <c r="D90" s="347"/>
      <c r="E90" s="347"/>
      <c r="F90" s="347"/>
    </row>
    <row r="91" spans="1:6" x14ac:dyDescent="0.2">
      <c r="A91" s="347"/>
      <c r="B91" s="348"/>
      <c r="C91" s="348"/>
      <c r="D91" s="347"/>
      <c r="E91" s="347"/>
      <c r="F91" s="347"/>
    </row>
    <row r="92" spans="1:6" x14ac:dyDescent="0.2">
      <c r="A92" s="347"/>
      <c r="B92" s="348"/>
      <c r="C92" s="348"/>
      <c r="D92" s="347"/>
      <c r="E92" s="347"/>
      <c r="F92" s="347"/>
    </row>
    <row r="93" spans="1:6" x14ac:dyDescent="0.2">
      <c r="A93" s="347"/>
      <c r="B93" s="348"/>
      <c r="C93" s="348"/>
      <c r="D93" s="347"/>
      <c r="E93" s="347"/>
      <c r="F93" s="347"/>
    </row>
    <row r="94" spans="1:6" x14ac:dyDescent="0.2">
      <c r="A94" s="347"/>
      <c r="B94" s="348"/>
      <c r="C94" s="348"/>
      <c r="D94" s="347"/>
      <c r="E94" s="347"/>
      <c r="F94" s="347"/>
    </row>
    <row r="95" spans="1:6" x14ac:dyDescent="0.2">
      <c r="A95" s="347"/>
      <c r="B95" s="348"/>
      <c r="C95" s="348"/>
      <c r="D95" s="347"/>
      <c r="E95" s="347"/>
      <c r="F95" s="347"/>
    </row>
    <row r="96" spans="1:6" x14ac:dyDescent="0.2">
      <c r="A96" s="347"/>
      <c r="B96" s="348"/>
      <c r="C96" s="348"/>
      <c r="D96" s="347"/>
      <c r="E96" s="347"/>
      <c r="F96" s="347"/>
    </row>
    <row r="97" spans="1:6" x14ac:dyDescent="0.2">
      <c r="A97" s="347"/>
      <c r="B97" s="348"/>
      <c r="C97" s="348"/>
      <c r="D97" s="347"/>
      <c r="E97" s="347"/>
      <c r="F97" s="347"/>
    </row>
    <row r="98" spans="1:6" x14ac:dyDescent="0.2">
      <c r="A98" s="347"/>
      <c r="B98" s="348"/>
      <c r="C98" s="348"/>
      <c r="D98" s="347"/>
      <c r="E98" s="347"/>
      <c r="F98" s="347"/>
    </row>
    <row r="99" spans="1:6" x14ac:dyDescent="0.2">
      <c r="A99" s="347"/>
      <c r="B99" s="348"/>
      <c r="C99" s="348"/>
      <c r="D99" s="347"/>
      <c r="E99" s="347"/>
      <c r="F99" s="347"/>
    </row>
    <row r="100" spans="1:6" x14ac:dyDescent="0.2">
      <c r="A100" s="347"/>
      <c r="B100" s="348"/>
      <c r="C100" s="348"/>
      <c r="D100" s="347"/>
      <c r="E100" s="347"/>
      <c r="F100" s="347"/>
    </row>
    <row r="101" spans="1:6" x14ac:dyDescent="0.2">
      <c r="A101" s="347"/>
      <c r="B101" s="348"/>
      <c r="C101" s="348"/>
      <c r="D101" s="347"/>
      <c r="E101" s="347"/>
      <c r="F101" s="347"/>
    </row>
    <row r="102" spans="1:6" x14ac:dyDescent="0.2">
      <c r="A102" s="347"/>
      <c r="B102" s="348"/>
      <c r="C102" s="348"/>
      <c r="D102" s="347"/>
      <c r="E102" s="347"/>
      <c r="F102" s="347"/>
    </row>
    <row r="103" spans="1:6" x14ac:dyDescent="0.2">
      <c r="A103" s="347"/>
      <c r="B103" s="348"/>
      <c r="C103" s="348"/>
      <c r="D103" s="347"/>
      <c r="E103" s="347"/>
      <c r="F103" s="347"/>
    </row>
    <row r="104" spans="1:6" x14ac:dyDescent="0.2">
      <c r="A104" s="347"/>
      <c r="B104" s="348"/>
      <c r="C104" s="348"/>
      <c r="D104" s="347"/>
      <c r="E104" s="347"/>
      <c r="F104" s="347"/>
    </row>
    <row r="105" spans="1:6" x14ac:dyDescent="0.2">
      <c r="A105" s="347"/>
      <c r="B105" s="348"/>
      <c r="C105" s="348"/>
      <c r="D105" s="347"/>
      <c r="E105" s="347"/>
      <c r="F105" s="347"/>
    </row>
    <row r="106" spans="1:6" x14ac:dyDescent="0.2">
      <c r="A106" s="347"/>
      <c r="B106" s="348"/>
      <c r="C106" s="348"/>
      <c r="D106" s="347"/>
      <c r="E106" s="347"/>
      <c r="F106" s="347"/>
    </row>
    <row r="107" spans="1:6" x14ac:dyDescent="0.2">
      <c r="A107" s="347"/>
      <c r="B107" s="348"/>
      <c r="C107" s="348"/>
      <c r="D107" s="347"/>
      <c r="E107" s="347"/>
      <c r="F107" s="347"/>
    </row>
    <row r="108" spans="1:6" x14ac:dyDescent="0.2">
      <c r="A108" s="347"/>
      <c r="B108" s="348"/>
      <c r="C108" s="348"/>
      <c r="D108" s="347"/>
      <c r="E108" s="347"/>
      <c r="F108" s="347"/>
    </row>
    <row r="109" spans="1:6" x14ac:dyDescent="0.2">
      <c r="A109" s="347"/>
      <c r="B109" s="348"/>
      <c r="C109" s="348"/>
      <c r="D109" s="347"/>
      <c r="E109" s="347"/>
      <c r="F109" s="347"/>
    </row>
    <row r="110" spans="1:6" x14ac:dyDescent="0.2">
      <c r="A110" s="347"/>
      <c r="B110" s="348"/>
      <c r="C110" s="348"/>
      <c r="D110" s="347"/>
      <c r="E110" s="347"/>
      <c r="F110" s="347"/>
    </row>
    <row r="111" spans="1:6" x14ac:dyDescent="0.2">
      <c r="A111" s="347"/>
      <c r="B111" s="348"/>
      <c r="C111" s="348"/>
      <c r="D111" s="347"/>
      <c r="E111" s="347"/>
      <c r="F111" s="347"/>
    </row>
    <row r="112" spans="1:6" x14ac:dyDescent="0.2">
      <c r="A112" s="347"/>
      <c r="B112" s="348"/>
      <c r="C112" s="348"/>
      <c r="D112" s="347"/>
      <c r="E112" s="347"/>
      <c r="F112" s="347"/>
    </row>
    <row r="113" spans="1:6" x14ac:dyDescent="0.2">
      <c r="A113" s="347"/>
      <c r="B113" s="348"/>
      <c r="C113" s="348"/>
      <c r="D113" s="347"/>
      <c r="E113" s="347"/>
      <c r="F113" s="347"/>
    </row>
    <row r="114" spans="1:6" x14ac:dyDescent="0.2">
      <c r="A114" s="347"/>
      <c r="B114" s="348"/>
      <c r="C114" s="348"/>
      <c r="D114" s="347"/>
      <c r="E114" s="347"/>
      <c r="F114" s="347"/>
    </row>
    <row r="115" spans="1:6" x14ac:dyDescent="0.2">
      <c r="A115" s="347"/>
      <c r="B115" s="348"/>
      <c r="C115" s="348"/>
      <c r="D115" s="347"/>
      <c r="E115" s="347"/>
      <c r="F115" s="347"/>
    </row>
    <row r="116" spans="1:6" x14ac:dyDescent="0.2">
      <c r="A116" s="347"/>
      <c r="B116" s="348"/>
      <c r="C116" s="348"/>
      <c r="D116" s="347"/>
      <c r="E116" s="347"/>
      <c r="F116" s="347"/>
    </row>
    <row r="117" spans="1:6" x14ac:dyDescent="0.2">
      <c r="A117" s="347"/>
      <c r="B117" s="348"/>
      <c r="C117" s="348"/>
      <c r="D117" s="347"/>
      <c r="E117" s="347"/>
      <c r="F117" s="347"/>
    </row>
    <row r="118" spans="1:6" x14ac:dyDescent="0.2">
      <c r="A118" s="347"/>
      <c r="B118" s="348"/>
      <c r="C118" s="348"/>
      <c r="D118" s="347"/>
      <c r="E118" s="347"/>
      <c r="F118" s="347"/>
    </row>
    <row r="119" spans="1:6" x14ac:dyDescent="0.2">
      <c r="A119" s="347"/>
      <c r="B119" s="348"/>
      <c r="C119" s="348"/>
      <c r="D119" s="347"/>
      <c r="E119" s="347"/>
      <c r="F119" s="347"/>
    </row>
    <row r="120" spans="1:6" x14ac:dyDescent="0.2">
      <c r="A120" s="347"/>
      <c r="B120" s="348"/>
      <c r="C120" s="348"/>
      <c r="D120" s="347"/>
      <c r="E120" s="347"/>
      <c r="F120" s="347"/>
    </row>
    <row r="121" spans="1:6" x14ac:dyDescent="0.2">
      <c r="A121" s="347"/>
      <c r="B121" s="348"/>
      <c r="C121" s="348"/>
      <c r="D121" s="347"/>
      <c r="E121" s="347"/>
      <c r="F121" s="347"/>
    </row>
    <row r="122" spans="1:6" x14ac:dyDescent="0.2">
      <c r="A122" s="347"/>
      <c r="B122" s="348"/>
      <c r="C122" s="348"/>
      <c r="D122" s="347"/>
      <c r="E122" s="347"/>
      <c r="F122" s="347"/>
    </row>
    <row r="123" spans="1:6" x14ac:dyDescent="0.2">
      <c r="A123" s="347"/>
      <c r="B123" s="348"/>
      <c r="C123" s="348"/>
      <c r="D123" s="347"/>
      <c r="E123" s="347"/>
      <c r="F123" s="347"/>
    </row>
    <row r="124" spans="1:6" x14ac:dyDescent="0.2">
      <c r="A124" s="347"/>
      <c r="B124" s="348"/>
      <c r="C124" s="348"/>
      <c r="D124" s="347"/>
      <c r="E124" s="347"/>
      <c r="F124" s="347"/>
    </row>
    <row r="125" spans="1:6" x14ac:dyDescent="0.2">
      <c r="A125" s="347"/>
      <c r="B125" s="348"/>
      <c r="C125" s="348"/>
      <c r="D125" s="347"/>
      <c r="E125" s="347"/>
      <c r="F125" s="347"/>
    </row>
    <row r="126" spans="1:6" x14ac:dyDescent="0.2">
      <c r="A126" s="347"/>
      <c r="B126" s="348"/>
      <c r="C126" s="348"/>
      <c r="D126" s="347"/>
      <c r="E126" s="347"/>
      <c r="F126" s="347"/>
    </row>
    <row r="127" spans="1:6" x14ac:dyDescent="0.2">
      <c r="A127" s="347"/>
      <c r="B127" s="348"/>
      <c r="C127" s="348"/>
      <c r="D127" s="347"/>
      <c r="E127" s="347"/>
      <c r="F127" s="347"/>
    </row>
  </sheetData>
  <phoneticPr fontId="16" type="noConversion"/>
  <hyperlinks>
    <hyperlink ref="G1" location="INHALT!A1" display="INHALT!A1" xr:uid="{E4DEB869-81AC-4C21-9BC5-3228654E9DFA}"/>
  </hyperlinks>
  <printOptions horizontalCentered="1"/>
  <pageMargins left="0.59055118110236227" right="0.39370078740157483" top="0.59055118110236227" bottom="0.52" header="0.51181102362204722" footer="0.31"/>
  <pageSetup paperSize="9" scale="95" firstPageNumber="96" orientation="portrait" r:id="rId1"/>
  <headerFooter alignWithMargins="0">
    <oddFooter>&amp;CSeite &amp;P</oddFooter>
  </headerFooter>
  <drawing r:id="rId2"/>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6" tint="-0.249977111117893"/>
  </sheetPr>
  <dimension ref="A1:A39"/>
  <sheetViews>
    <sheetView tabSelected="1" zoomScaleNormal="100" workbookViewId="0">
      <selection activeCell="E65" sqref="E65"/>
    </sheetView>
  </sheetViews>
  <sheetFormatPr baseColWidth="10" defaultRowHeight="12.75" x14ac:dyDescent="0.2"/>
  <cols>
    <col min="1" max="5" width="11.5703125"/>
    <col min="6" max="6" width="30.5703125" customWidth="1"/>
    <col min="7" max="7" width="20.28515625" customWidth="1"/>
    <col min="8" max="8" width="11.5703125"/>
    <col min="9" max="9" width="13.42578125" customWidth="1"/>
    <col min="10" max="10" width="11.5703125" customWidth="1"/>
    <col min="11" max="11" width="8.5703125" customWidth="1"/>
  </cols>
  <sheetData>
    <row r="1" customFormat="1" x14ac:dyDescent="0.2"/>
    <row r="2" customFormat="1" x14ac:dyDescent="0.2"/>
    <row r="3" customFormat="1" x14ac:dyDescent="0.2"/>
    <row r="4" customFormat="1" x14ac:dyDescent="0.2"/>
    <row r="5" customFormat="1" x14ac:dyDescent="0.2"/>
    <row r="6" customFormat="1" x14ac:dyDescent="0.2"/>
    <row r="7" customFormat="1" x14ac:dyDescent="0.2"/>
    <row r="8" customFormat="1" x14ac:dyDescent="0.2"/>
    <row r="9" customFormat="1" x14ac:dyDescent="0.2"/>
    <row r="10" customFormat="1" x14ac:dyDescent="0.2"/>
    <row r="11" customFormat="1" x14ac:dyDescent="0.2"/>
    <row r="12" customFormat="1" x14ac:dyDescent="0.2"/>
    <row r="13" customFormat="1" x14ac:dyDescent="0.2"/>
    <row r="14" customFormat="1" x14ac:dyDescent="0.2"/>
    <row r="15" customFormat="1" x14ac:dyDescent="0.2"/>
    <row r="16" customFormat="1" x14ac:dyDescent="0.2"/>
    <row r="17" customFormat="1" x14ac:dyDescent="0.2"/>
    <row r="18" customFormat="1" x14ac:dyDescent="0.2"/>
    <row r="19" customFormat="1" x14ac:dyDescent="0.2"/>
    <row r="20" customFormat="1" x14ac:dyDescent="0.2"/>
    <row r="21" customFormat="1" x14ac:dyDescent="0.2"/>
    <row r="22" customFormat="1" x14ac:dyDescent="0.2"/>
    <row r="23" customFormat="1" x14ac:dyDescent="0.2"/>
    <row r="24" customFormat="1" x14ac:dyDescent="0.2"/>
    <row r="25" customFormat="1" x14ac:dyDescent="0.2"/>
    <row r="26" customFormat="1" x14ac:dyDescent="0.2"/>
    <row r="27" customFormat="1" x14ac:dyDescent="0.2"/>
    <row r="28" customFormat="1" x14ac:dyDescent="0.2"/>
    <row r="29" customFormat="1" x14ac:dyDescent="0.2"/>
    <row r="30" customFormat="1" x14ac:dyDescent="0.2"/>
    <row r="31" customFormat="1" x14ac:dyDescent="0.2"/>
    <row r="32" customFormat="1" x14ac:dyDescent="0.2"/>
    <row r="33" customFormat="1" x14ac:dyDescent="0.2"/>
    <row r="34" customFormat="1" x14ac:dyDescent="0.2"/>
    <row r="35" customFormat="1" x14ac:dyDescent="0.2"/>
    <row r="36" customFormat="1" x14ac:dyDescent="0.2"/>
    <row r="37" customFormat="1" x14ac:dyDescent="0.2"/>
    <row r="38" customFormat="1" x14ac:dyDescent="0.2"/>
    <row r="39" customFormat="1" x14ac:dyDescent="0.2"/>
  </sheetData>
  <pageMargins left="0.43" right="0.26" top="0.51" bottom="0.56000000000000005" header="0.31496062992125984" footer="0.31496062992125984"/>
  <pageSetup paperSize="9" firstPageNumber="97" orientation="landscape" r:id="rId1"/>
  <headerFooter>
    <oddFooter>Seite &amp;P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pageSetUpPr fitToPage="1"/>
  </sheetPr>
  <dimension ref="A1:AX117"/>
  <sheetViews>
    <sheetView tabSelected="1" zoomScale="85" zoomScaleNormal="85" zoomScaleSheetLayoutView="85" workbookViewId="0">
      <selection activeCell="E65" sqref="E65"/>
    </sheetView>
  </sheetViews>
  <sheetFormatPr baseColWidth="10" defaultColWidth="11.42578125" defaultRowHeight="12.75" x14ac:dyDescent="0.2"/>
  <cols>
    <col min="1" max="1" width="5.85546875" customWidth="1"/>
    <col min="2" max="2" width="21.42578125" customWidth="1"/>
    <col min="3" max="3" width="7.42578125" customWidth="1"/>
    <col min="4" max="4" width="7.7109375" customWidth="1"/>
    <col min="5" max="5" width="11" customWidth="1"/>
    <col min="6" max="6" width="7.42578125" customWidth="1"/>
    <col min="7" max="7" width="8" customWidth="1"/>
    <col min="8" max="8" width="11" customWidth="1"/>
    <col min="9" max="9" width="7.28515625" customWidth="1"/>
    <col min="10" max="10" width="7.7109375" customWidth="1"/>
    <col min="11" max="11" width="10.85546875" customWidth="1"/>
  </cols>
  <sheetData>
    <row r="1" spans="1:50" x14ac:dyDescent="0.2">
      <c r="A1" s="809">
        <v>45657</v>
      </c>
      <c r="B1" s="36"/>
      <c r="C1" s="36"/>
      <c r="D1" s="36"/>
      <c r="E1" s="36"/>
      <c r="F1" s="36"/>
      <c r="G1" s="36"/>
      <c r="H1" s="36"/>
      <c r="I1" s="36"/>
      <c r="J1" s="36"/>
      <c r="K1" s="820" t="s">
        <v>429</v>
      </c>
    </row>
    <row r="2" spans="1:50" ht="15.75" x14ac:dyDescent="0.25">
      <c r="A2" s="37" t="s">
        <v>537</v>
      </c>
      <c r="B2" s="100"/>
      <c r="C2" s="100"/>
      <c r="D2" s="100"/>
      <c r="E2" s="100"/>
      <c r="F2" s="100"/>
      <c r="G2" s="100"/>
      <c r="H2" s="100"/>
      <c r="I2" s="100"/>
      <c r="J2" s="100"/>
      <c r="K2" s="100"/>
    </row>
    <row r="3" spans="1:50" x14ac:dyDescent="0.2">
      <c r="A3" s="38" t="s">
        <v>13</v>
      </c>
      <c r="B3" s="36"/>
      <c r="C3" s="36"/>
      <c r="D3" s="36"/>
      <c r="E3" s="36"/>
      <c r="F3" s="36"/>
      <c r="G3" s="36"/>
      <c r="H3" s="36"/>
      <c r="I3" s="36"/>
      <c r="J3" s="36"/>
      <c r="K3" s="36"/>
    </row>
    <row r="4" spans="1:50" x14ac:dyDescent="0.2">
      <c r="A4" s="36"/>
      <c r="B4" s="36"/>
      <c r="C4" s="36"/>
      <c r="D4" s="36"/>
      <c r="E4" s="36"/>
      <c r="F4" s="36"/>
      <c r="G4" s="36"/>
      <c r="H4" s="36"/>
      <c r="I4" s="36"/>
      <c r="J4" s="36"/>
      <c r="K4" s="48" t="s">
        <v>428</v>
      </c>
    </row>
    <row r="5" spans="1:50" s="3" customFormat="1" ht="18" customHeight="1" x14ac:dyDescent="0.2">
      <c r="A5" s="88" t="s">
        <v>185</v>
      </c>
      <c r="B5" s="98" t="s">
        <v>163</v>
      </c>
      <c r="C5" s="89" t="s">
        <v>205</v>
      </c>
      <c r="D5" s="90"/>
      <c r="E5" s="90"/>
      <c r="F5" s="90"/>
      <c r="G5" s="90"/>
      <c r="H5" s="90"/>
      <c r="I5" s="90"/>
      <c r="J5" s="90"/>
      <c r="K5" s="90"/>
    </row>
    <row r="6" spans="1:50" s="84" customFormat="1" ht="16.899999999999999" customHeight="1" x14ac:dyDescent="0.2">
      <c r="A6" s="99" t="s">
        <v>186</v>
      </c>
      <c r="B6" s="99" t="s">
        <v>165</v>
      </c>
      <c r="C6" s="89" t="s">
        <v>204</v>
      </c>
      <c r="D6" s="91"/>
      <c r="E6" s="92"/>
      <c r="F6" s="93" t="s">
        <v>162</v>
      </c>
      <c r="G6" s="91"/>
      <c r="H6" s="92"/>
      <c r="I6" s="93" t="s">
        <v>17</v>
      </c>
      <c r="J6" s="91"/>
      <c r="K6" s="91"/>
    </row>
    <row r="7" spans="1:50" s="1" customFormat="1" ht="61.9" customHeight="1" x14ac:dyDescent="0.25">
      <c r="A7" s="94"/>
      <c r="B7" s="94"/>
      <c r="C7" s="95" t="s">
        <v>177</v>
      </c>
      <c r="D7" s="96" t="s">
        <v>178</v>
      </c>
      <c r="E7" s="96" t="s">
        <v>161</v>
      </c>
      <c r="F7" s="96" t="s">
        <v>177</v>
      </c>
      <c r="G7" s="96" t="s">
        <v>178</v>
      </c>
      <c r="H7" s="96" t="s">
        <v>161</v>
      </c>
      <c r="I7" s="96" t="s">
        <v>177</v>
      </c>
      <c r="J7" s="96" t="s">
        <v>178</v>
      </c>
      <c r="K7" s="97" t="s">
        <v>161</v>
      </c>
    </row>
    <row r="8" spans="1:50" s="1" customFormat="1" ht="16.899999999999999" customHeight="1" x14ac:dyDescent="0.2">
      <c r="A8" s="85"/>
      <c r="B8" s="81"/>
      <c r="C8" s="83" t="s">
        <v>207</v>
      </c>
      <c r="D8" s="83" t="s">
        <v>207</v>
      </c>
      <c r="E8" s="83" t="s">
        <v>207</v>
      </c>
      <c r="F8" s="83" t="s">
        <v>207</v>
      </c>
      <c r="G8" s="83" t="s">
        <v>207</v>
      </c>
      <c r="H8" s="83" t="s">
        <v>207</v>
      </c>
      <c r="I8" s="83" t="s">
        <v>207</v>
      </c>
      <c r="J8" s="83" t="s">
        <v>207</v>
      </c>
      <c r="K8" s="86" t="s">
        <v>207</v>
      </c>
    </row>
    <row r="9" spans="1:50" s="1" customFormat="1" x14ac:dyDescent="0.2">
      <c r="A9" s="39"/>
      <c r="B9" s="40"/>
      <c r="C9" s="625"/>
      <c r="D9" s="41"/>
      <c r="E9" s="41"/>
      <c r="F9" s="41"/>
      <c r="G9" s="41"/>
      <c r="H9" s="41"/>
      <c r="I9" s="41"/>
      <c r="J9" s="41"/>
      <c r="K9" s="87"/>
    </row>
    <row r="10" spans="1:50" x14ac:dyDescent="0.2">
      <c r="A10" s="42">
        <v>10</v>
      </c>
      <c r="B10" s="43" t="s">
        <v>35</v>
      </c>
      <c r="C10" s="951">
        <v>605</v>
      </c>
      <c r="D10" s="36">
        <v>35</v>
      </c>
      <c r="E10" s="243">
        <v>645</v>
      </c>
      <c r="F10" s="370">
        <v>390</v>
      </c>
      <c r="G10" s="243">
        <v>30</v>
      </c>
      <c r="H10" s="243">
        <v>420</v>
      </c>
      <c r="I10" s="370">
        <v>220</v>
      </c>
      <c r="J10" s="243">
        <v>5</v>
      </c>
      <c r="K10" s="243">
        <v>225</v>
      </c>
      <c r="L10" s="2"/>
      <c r="P10" s="2"/>
      <c r="Q10" s="2"/>
      <c r="R10" s="2"/>
      <c r="S10" s="2"/>
      <c r="T10" s="2"/>
      <c r="U10" s="2"/>
      <c r="V10" s="2"/>
      <c r="W10" s="2"/>
      <c r="X10" s="2"/>
      <c r="Y10" s="2"/>
      <c r="Z10" s="2"/>
      <c r="AA10" s="2"/>
      <c r="AB10" s="2"/>
      <c r="AC10" s="2"/>
      <c r="AD10" s="2"/>
      <c r="AE10" s="2"/>
      <c r="AF10" s="2"/>
      <c r="AG10" s="2"/>
      <c r="AH10" s="2"/>
      <c r="AI10" s="2"/>
      <c r="AJ10" s="2"/>
      <c r="AK10" s="2"/>
      <c r="AL10" s="2"/>
      <c r="AM10" s="2"/>
      <c r="AN10" s="2"/>
      <c r="AO10" s="2"/>
      <c r="AP10" s="2"/>
      <c r="AQ10" s="2"/>
      <c r="AR10" s="2"/>
      <c r="AS10" s="2"/>
      <c r="AT10" s="2"/>
      <c r="AU10" s="2"/>
      <c r="AV10" s="2"/>
      <c r="AW10" s="2"/>
      <c r="AX10" s="2"/>
    </row>
    <row r="11" spans="1:50" x14ac:dyDescent="0.2">
      <c r="A11" s="42">
        <v>11</v>
      </c>
      <c r="B11" s="43" t="s">
        <v>373</v>
      </c>
      <c r="C11" s="951">
        <v>1315</v>
      </c>
      <c r="D11" s="36">
        <v>245</v>
      </c>
      <c r="E11" s="243">
        <v>1560</v>
      </c>
      <c r="F11" s="370">
        <v>705</v>
      </c>
      <c r="G11" s="243">
        <v>235</v>
      </c>
      <c r="H11" s="243">
        <v>940</v>
      </c>
      <c r="I11" s="370">
        <v>610</v>
      </c>
      <c r="J11" s="243">
        <v>10</v>
      </c>
      <c r="K11" s="243">
        <v>620</v>
      </c>
      <c r="L11" s="2"/>
    </row>
    <row r="12" spans="1:50" x14ac:dyDescent="0.2">
      <c r="A12" s="42">
        <v>12</v>
      </c>
      <c r="B12" s="43" t="s">
        <v>374</v>
      </c>
      <c r="C12" s="951">
        <v>2545</v>
      </c>
      <c r="D12" s="36">
        <v>255</v>
      </c>
      <c r="E12" s="243">
        <v>2805</v>
      </c>
      <c r="F12" s="370">
        <v>1615</v>
      </c>
      <c r="G12" s="243">
        <v>255</v>
      </c>
      <c r="H12" s="243">
        <v>1865</v>
      </c>
      <c r="I12" s="370">
        <v>935</v>
      </c>
      <c r="J12" s="243">
        <v>5</v>
      </c>
      <c r="K12" s="243">
        <v>935</v>
      </c>
      <c r="L12" s="2"/>
    </row>
    <row r="13" spans="1:50" x14ac:dyDescent="0.2">
      <c r="A13" s="42">
        <v>13</v>
      </c>
      <c r="B13" s="43" t="s">
        <v>375</v>
      </c>
      <c r="C13" s="951">
        <v>380</v>
      </c>
      <c r="D13" s="36">
        <v>75</v>
      </c>
      <c r="E13" s="243">
        <v>455</v>
      </c>
      <c r="F13" s="370">
        <v>250</v>
      </c>
      <c r="G13" s="243">
        <v>75</v>
      </c>
      <c r="H13" s="243">
        <v>320</v>
      </c>
      <c r="I13" s="370">
        <v>130</v>
      </c>
      <c r="J13" s="243">
        <v>0</v>
      </c>
      <c r="K13" s="243">
        <v>130</v>
      </c>
      <c r="L13" s="2"/>
    </row>
    <row r="14" spans="1:50" x14ac:dyDescent="0.2">
      <c r="A14" s="42">
        <v>14</v>
      </c>
      <c r="B14" s="43" t="s">
        <v>376</v>
      </c>
      <c r="C14" s="951">
        <v>2725</v>
      </c>
      <c r="D14" s="36">
        <v>405</v>
      </c>
      <c r="E14" s="243">
        <v>3135</v>
      </c>
      <c r="F14" s="370">
        <v>1715</v>
      </c>
      <c r="G14" s="243">
        <v>385</v>
      </c>
      <c r="H14" s="243">
        <v>2100</v>
      </c>
      <c r="I14" s="370">
        <v>1015</v>
      </c>
      <c r="J14" s="243">
        <v>20</v>
      </c>
      <c r="K14" s="243">
        <v>1035</v>
      </c>
      <c r="L14" s="2"/>
    </row>
    <row r="15" spans="1:50" x14ac:dyDescent="0.2">
      <c r="A15" s="42">
        <v>15</v>
      </c>
      <c r="B15" s="43" t="s">
        <v>39</v>
      </c>
      <c r="C15" s="951">
        <v>1200</v>
      </c>
      <c r="D15" s="36">
        <v>95</v>
      </c>
      <c r="E15" s="243">
        <v>1295</v>
      </c>
      <c r="F15" s="370">
        <v>1090</v>
      </c>
      <c r="G15" s="243">
        <v>95</v>
      </c>
      <c r="H15" s="243">
        <v>1185</v>
      </c>
      <c r="I15" s="370">
        <v>105</v>
      </c>
      <c r="J15" s="243">
        <v>0</v>
      </c>
      <c r="K15" s="243">
        <v>110</v>
      </c>
      <c r="L15" s="2"/>
    </row>
    <row r="16" spans="1:50" x14ac:dyDescent="0.2">
      <c r="A16" s="42">
        <v>16</v>
      </c>
      <c r="B16" s="43" t="s">
        <v>96</v>
      </c>
      <c r="C16" s="951">
        <v>2980</v>
      </c>
      <c r="D16" s="36">
        <v>225</v>
      </c>
      <c r="E16" s="243">
        <v>3210</v>
      </c>
      <c r="F16" s="370">
        <v>2535</v>
      </c>
      <c r="G16" s="243">
        <v>220</v>
      </c>
      <c r="H16" s="243">
        <v>2760</v>
      </c>
      <c r="I16" s="370">
        <v>445</v>
      </c>
      <c r="J16" s="243">
        <v>5</v>
      </c>
      <c r="K16" s="243">
        <v>450</v>
      </c>
      <c r="L16" s="2"/>
    </row>
    <row r="17" spans="1:12" x14ac:dyDescent="0.2">
      <c r="A17" s="42">
        <v>17</v>
      </c>
      <c r="B17" s="43" t="s">
        <v>40</v>
      </c>
      <c r="C17" s="951">
        <v>3715</v>
      </c>
      <c r="D17" s="36">
        <v>325</v>
      </c>
      <c r="E17" s="243">
        <v>4045</v>
      </c>
      <c r="F17" s="370">
        <v>2695</v>
      </c>
      <c r="G17" s="243">
        <v>315</v>
      </c>
      <c r="H17" s="243">
        <v>3010</v>
      </c>
      <c r="I17" s="370">
        <v>1025</v>
      </c>
      <c r="J17" s="243">
        <v>10</v>
      </c>
      <c r="K17" s="243">
        <v>1035</v>
      </c>
      <c r="L17" s="2"/>
    </row>
    <row r="18" spans="1:12" x14ac:dyDescent="0.2">
      <c r="A18" s="42">
        <v>21</v>
      </c>
      <c r="B18" s="43" t="s">
        <v>41</v>
      </c>
      <c r="C18" s="951">
        <v>1815</v>
      </c>
      <c r="D18" s="36">
        <v>140</v>
      </c>
      <c r="E18" s="243">
        <v>1955</v>
      </c>
      <c r="F18" s="370">
        <v>1215</v>
      </c>
      <c r="G18" s="243">
        <v>135</v>
      </c>
      <c r="H18" s="243">
        <v>1350</v>
      </c>
      <c r="I18" s="370">
        <v>600</v>
      </c>
      <c r="J18" s="243">
        <v>5</v>
      </c>
      <c r="K18" s="243">
        <v>605</v>
      </c>
      <c r="L18" s="2"/>
    </row>
    <row r="19" spans="1:12" x14ac:dyDescent="0.2">
      <c r="A19" s="42">
        <v>22</v>
      </c>
      <c r="B19" s="43" t="s">
        <v>42</v>
      </c>
      <c r="C19" s="951">
        <v>1615</v>
      </c>
      <c r="D19" s="36">
        <v>105</v>
      </c>
      <c r="E19" s="243">
        <v>1720</v>
      </c>
      <c r="F19" s="370">
        <v>1020</v>
      </c>
      <c r="G19" s="243">
        <v>95</v>
      </c>
      <c r="H19" s="243">
        <v>1120</v>
      </c>
      <c r="I19" s="370">
        <v>590</v>
      </c>
      <c r="J19" s="243">
        <v>5</v>
      </c>
      <c r="K19" s="243">
        <v>600</v>
      </c>
      <c r="L19" s="2"/>
    </row>
    <row r="20" spans="1:12" x14ac:dyDescent="0.2">
      <c r="A20" s="42">
        <v>23</v>
      </c>
      <c r="B20" s="43" t="s">
        <v>43</v>
      </c>
      <c r="C20" s="951">
        <v>4030</v>
      </c>
      <c r="D20" s="36">
        <v>70</v>
      </c>
      <c r="E20" s="243">
        <v>4100</v>
      </c>
      <c r="F20" s="370">
        <v>2265</v>
      </c>
      <c r="G20" s="243">
        <v>60</v>
      </c>
      <c r="H20" s="243">
        <v>2325</v>
      </c>
      <c r="I20" s="370">
        <v>1765</v>
      </c>
      <c r="J20" s="243">
        <v>10</v>
      </c>
      <c r="K20" s="243">
        <v>1775</v>
      </c>
      <c r="L20" s="2"/>
    </row>
    <row r="21" spans="1:12" x14ac:dyDescent="0.2">
      <c r="A21" s="42">
        <v>24</v>
      </c>
      <c r="B21" s="43" t="s">
        <v>44</v>
      </c>
      <c r="C21" s="951">
        <v>6835</v>
      </c>
      <c r="D21" s="36">
        <v>230</v>
      </c>
      <c r="E21" s="243">
        <v>7065</v>
      </c>
      <c r="F21" s="370">
        <v>3725</v>
      </c>
      <c r="G21" s="243">
        <v>180</v>
      </c>
      <c r="H21" s="243">
        <v>3900</v>
      </c>
      <c r="I21" s="370">
        <v>3115</v>
      </c>
      <c r="J21" s="243">
        <v>50</v>
      </c>
      <c r="K21" s="243">
        <v>3165</v>
      </c>
      <c r="L21" s="2"/>
    </row>
    <row r="22" spans="1:12" x14ac:dyDescent="0.2">
      <c r="A22" s="42">
        <v>25</v>
      </c>
      <c r="B22" s="43" t="s">
        <v>170</v>
      </c>
      <c r="C22" s="951">
        <v>1940</v>
      </c>
      <c r="D22" s="36">
        <v>45</v>
      </c>
      <c r="E22" s="243">
        <v>1985</v>
      </c>
      <c r="F22" s="370">
        <v>975</v>
      </c>
      <c r="G22" s="243">
        <v>35</v>
      </c>
      <c r="H22" s="243">
        <v>1015</v>
      </c>
      <c r="I22" s="370">
        <v>965</v>
      </c>
      <c r="J22" s="243">
        <v>10</v>
      </c>
      <c r="K22" s="243">
        <v>975</v>
      </c>
      <c r="L22" s="2"/>
    </row>
    <row r="23" spans="1:12" x14ac:dyDescent="0.2">
      <c r="A23" s="42">
        <v>26</v>
      </c>
      <c r="B23" s="43" t="s">
        <v>297</v>
      </c>
      <c r="C23" s="951">
        <v>2815</v>
      </c>
      <c r="D23" s="36">
        <v>40</v>
      </c>
      <c r="E23" s="243">
        <v>2855</v>
      </c>
      <c r="F23" s="370">
        <v>1875</v>
      </c>
      <c r="G23" s="243">
        <v>40</v>
      </c>
      <c r="H23" s="243">
        <v>1915</v>
      </c>
      <c r="I23" s="370">
        <v>935</v>
      </c>
      <c r="J23" s="243">
        <v>0</v>
      </c>
      <c r="K23" s="243">
        <v>940</v>
      </c>
      <c r="L23" s="2"/>
    </row>
    <row r="24" spans="1:12" x14ac:dyDescent="0.2">
      <c r="A24" s="42">
        <v>31</v>
      </c>
      <c r="B24" s="43" t="s">
        <v>45</v>
      </c>
      <c r="C24" s="951">
        <v>4060</v>
      </c>
      <c r="D24" s="36">
        <v>255</v>
      </c>
      <c r="E24" s="243">
        <v>4315</v>
      </c>
      <c r="F24" s="370">
        <v>2555</v>
      </c>
      <c r="G24" s="243">
        <v>240</v>
      </c>
      <c r="H24" s="243">
        <v>2795</v>
      </c>
      <c r="I24" s="370">
        <v>1505</v>
      </c>
      <c r="J24" s="243">
        <v>15</v>
      </c>
      <c r="K24" s="243">
        <v>1520</v>
      </c>
      <c r="L24" s="2"/>
    </row>
    <row r="25" spans="1:12" x14ac:dyDescent="0.2">
      <c r="A25" s="42">
        <v>32</v>
      </c>
      <c r="B25" s="43" t="s">
        <v>46</v>
      </c>
      <c r="C25" s="951">
        <v>6225</v>
      </c>
      <c r="D25" s="36">
        <v>385</v>
      </c>
      <c r="E25" s="243">
        <v>6610</v>
      </c>
      <c r="F25" s="370">
        <v>3895</v>
      </c>
      <c r="G25" s="243">
        <v>360</v>
      </c>
      <c r="H25" s="243">
        <v>4255</v>
      </c>
      <c r="I25" s="370">
        <v>2330</v>
      </c>
      <c r="J25" s="243">
        <v>25</v>
      </c>
      <c r="K25" s="243">
        <v>2355</v>
      </c>
      <c r="L25" s="2"/>
    </row>
    <row r="26" spans="1:12" x14ac:dyDescent="0.2">
      <c r="A26" s="42">
        <v>33</v>
      </c>
      <c r="B26" s="43" t="s">
        <v>171</v>
      </c>
      <c r="C26" s="951">
        <v>75</v>
      </c>
      <c r="D26" s="36">
        <v>5</v>
      </c>
      <c r="E26" s="243">
        <v>80</v>
      </c>
      <c r="F26" s="370">
        <v>30</v>
      </c>
      <c r="G26" s="243">
        <v>5</v>
      </c>
      <c r="H26" s="243">
        <v>35</v>
      </c>
      <c r="I26" s="370">
        <v>45</v>
      </c>
      <c r="J26" s="243">
        <v>0</v>
      </c>
      <c r="K26" s="243">
        <v>45</v>
      </c>
      <c r="L26" s="2"/>
    </row>
    <row r="27" spans="1:12" x14ac:dyDescent="0.2">
      <c r="A27" s="42">
        <v>34</v>
      </c>
      <c r="B27" s="43" t="s">
        <v>47</v>
      </c>
      <c r="C27" s="951">
        <v>4455</v>
      </c>
      <c r="D27" s="36">
        <v>250</v>
      </c>
      <c r="E27" s="243">
        <v>4710</v>
      </c>
      <c r="F27" s="370">
        <v>3395</v>
      </c>
      <c r="G27" s="243">
        <v>235</v>
      </c>
      <c r="H27" s="243">
        <v>3630</v>
      </c>
      <c r="I27" s="370">
        <v>1060</v>
      </c>
      <c r="J27" s="243">
        <v>15</v>
      </c>
      <c r="K27" s="243">
        <v>1075</v>
      </c>
      <c r="L27" s="2"/>
    </row>
    <row r="28" spans="1:12" x14ac:dyDescent="0.2">
      <c r="A28" s="42">
        <v>35</v>
      </c>
      <c r="B28" s="43" t="s">
        <v>89</v>
      </c>
      <c r="C28" s="951">
        <v>3270</v>
      </c>
      <c r="D28" s="36">
        <v>140</v>
      </c>
      <c r="E28" s="243">
        <v>3410</v>
      </c>
      <c r="F28" s="370">
        <v>1825</v>
      </c>
      <c r="G28" s="243">
        <v>125</v>
      </c>
      <c r="H28" s="243">
        <v>1950</v>
      </c>
      <c r="I28" s="370">
        <v>1445</v>
      </c>
      <c r="J28" s="243">
        <v>15</v>
      </c>
      <c r="K28" s="243">
        <v>1460</v>
      </c>
      <c r="L28" s="2"/>
    </row>
    <row r="29" spans="1:12" x14ac:dyDescent="0.2">
      <c r="A29" s="42">
        <v>36</v>
      </c>
      <c r="B29" s="43" t="s">
        <v>48</v>
      </c>
      <c r="C29" s="951">
        <v>4065</v>
      </c>
      <c r="D29" s="36">
        <v>195</v>
      </c>
      <c r="E29" s="243">
        <v>4260</v>
      </c>
      <c r="F29" s="370">
        <v>2605</v>
      </c>
      <c r="G29" s="243">
        <v>175</v>
      </c>
      <c r="H29" s="243">
        <v>2780</v>
      </c>
      <c r="I29" s="370">
        <v>1460</v>
      </c>
      <c r="J29" s="243">
        <v>15</v>
      </c>
      <c r="K29" s="243">
        <v>1480</v>
      </c>
      <c r="L29" s="2"/>
    </row>
    <row r="30" spans="1:12" x14ac:dyDescent="0.2">
      <c r="A30" s="42">
        <v>41</v>
      </c>
      <c r="B30" s="43" t="s">
        <v>49</v>
      </c>
      <c r="C30" s="951">
        <v>3535</v>
      </c>
      <c r="D30" s="36">
        <v>125</v>
      </c>
      <c r="E30" s="243">
        <v>3660</v>
      </c>
      <c r="F30" s="370">
        <v>2845</v>
      </c>
      <c r="G30" s="243">
        <v>115</v>
      </c>
      <c r="H30" s="243">
        <v>2960</v>
      </c>
      <c r="I30" s="370">
        <v>690</v>
      </c>
      <c r="J30" s="243">
        <v>10</v>
      </c>
      <c r="K30" s="243">
        <v>700</v>
      </c>
      <c r="L30" s="2"/>
    </row>
    <row r="31" spans="1:12" x14ac:dyDescent="0.2">
      <c r="A31" s="42">
        <v>42</v>
      </c>
      <c r="B31" s="43" t="s">
        <v>50</v>
      </c>
      <c r="C31" s="951">
        <v>3410</v>
      </c>
      <c r="D31" s="36">
        <v>160</v>
      </c>
      <c r="E31" s="243">
        <v>3570</v>
      </c>
      <c r="F31" s="370">
        <v>2840</v>
      </c>
      <c r="G31" s="243">
        <v>140</v>
      </c>
      <c r="H31" s="243">
        <v>2980</v>
      </c>
      <c r="I31" s="370">
        <v>570</v>
      </c>
      <c r="J31" s="243">
        <v>20</v>
      </c>
      <c r="K31" s="243">
        <v>590</v>
      </c>
      <c r="L31" s="2"/>
    </row>
    <row r="32" spans="1:12" x14ac:dyDescent="0.2">
      <c r="A32" s="42">
        <v>43</v>
      </c>
      <c r="B32" s="43" t="s">
        <v>51</v>
      </c>
      <c r="C32" s="951">
        <v>5960</v>
      </c>
      <c r="D32" s="36">
        <v>290</v>
      </c>
      <c r="E32" s="243">
        <v>6245</v>
      </c>
      <c r="F32" s="370">
        <v>4045</v>
      </c>
      <c r="G32" s="243">
        <v>250</v>
      </c>
      <c r="H32" s="243">
        <v>4295</v>
      </c>
      <c r="I32" s="370">
        <v>1915</v>
      </c>
      <c r="J32" s="243">
        <v>40</v>
      </c>
      <c r="K32" s="243">
        <v>1955</v>
      </c>
      <c r="L32" s="2"/>
    </row>
    <row r="33" spans="1:12" x14ac:dyDescent="0.2">
      <c r="A33" s="42">
        <v>44</v>
      </c>
      <c r="B33" s="43" t="s">
        <v>52</v>
      </c>
      <c r="C33" s="951">
        <v>4590</v>
      </c>
      <c r="D33" s="36">
        <v>310</v>
      </c>
      <c r="E33" s="243">
        <v>4900</v>
      </c>
      <c r="F33" s="370">
        <v>3350</v>
      </c>
      <c r="G33" s="243">
        <v>295</v>
      </c>
      <c r="H33" s="243">
        <v>3645</v>
      </c>
      <c r="I33" s="370">
        <v>1240</v>
      </c>
      <c r="J33" s="243">
        <v>15</v>
      </c>
      <c r="K33" s="243">
        <v>1255</v>
      </c>
      <c r="L33" s="2"/>
    </row>
    <row r="34" spans="1:12" x14ac:dyDescent="0.2">
      <c r="A34" s="42">
        <v>45</v>
      </c>
      <c r="B34" s="43" t="s">
        <v>53</v>
      </c>
      <c r="C34" s="951">
        <v>305</v>
      </c>
      <c r="D34" s="36">
        <v>30</v>
      </c>
      <c r="E34" s="243">
        <v>335</v>
      </c>
      <c r="F34" s="370">
        <v>130</v>
      </c>
      <c r="G34" s="243">
        <v>30</v>
      </c>
      <c r="H34" s="243">
        <v>160</v>
      </c>
      <c r="I34" s="370">
        <v>175</v>
      </c>
      <c r="J34" s="243">
        <v>0</v>
      </c>
      <c r="K34" s="243">
        <v>175</v>
      </c>
      <c r="L34" s="2"/>
    </row>
    <row r="35" spans="1:12" x14ac:dyDescent="0.2">
      <c r="A35" s="42">
        <v>46</v>
      </c>
      <c r="B35" s="43" t="s">
        <v>54</v>
      </c>
      <c r="C35" s="951">
        <v>1150</v>
      </c>
      <c r="D35" s="36">
        <v>25</v>
      </c>
      <c r="E35" s="243">
        <v>1175</v>
      </c>
      <c r="F35" s="370">
        <v>645</v>
      </c>
      <c r="G35" s="243">
        <v>25</v>
      </c>
      <c r="H35" s="243">
        <v>670</v>
      </c>
      <c r="I35" s="370">
        <v>500</v>
      </c>
      <c r="J35" s="243">
        <v>0</v>
      </c>
      <c r="K35" s="243">
        <v>500</v>
      </c>
      <c r="L35" s="2"/>
    </row>
    <row r="36" spans="1:12" x14ac:dyDescent="0.2">
      <c r="A36" s="42">
        <v>47</v>
      </c>
      <c r="B36" s="43" t="s">
        <v>55</v>
      </c>
      <c r="C36" s="951">
        <v>925</v>
      </c>
      <c r="D36" s="36">
        <v>25</v>
      </c>
      <c r="E36" s="243">
        <v>950</v>
      </c>
      <c r="F36" s="370">
        <v>885</v>
      </c>
      <c r="G36" s="243">
        <v>25</v>
      </c>
      <c r="H36" s="243">
        <v>915</v>
      </c>
      <c r="I36" s="370">
        <v>40</v>
      </c>
      <c r="J36" s="243">
        <v>0</v>
      </c>
      <c r="K36" s="243">
        <v>40</v>
      </c>
      <c r="L36" s="2"/>
    </row>
    <row r="37" spans="1:12" x14ac:dyDescent="0.2">
      <c r="A37" s="42">
        <v>48</v>
      </c>
      <c r="B37" s="43" t="s">
        <v>56</v>
      </c>
      <c r="C37" s="951">
        <v>10</v>
      </c>
      <c r="D37" s="36">
        <v>0</v>
      </c>
      <c r="E37" s="243">
        <v>10</v>
      </c>
      <c r="F37" s="370">
        <v>5</v>
      </c>
      <c r="G37" s="243">
        <v>0</v>
      </c>
      <c r="H37" s="243">
        <v>5</v>
      </c>
      <c r="I37" s="370">
        <v>5</v>
      </c>
      <c r="J37" s="243">
        <v>0</v>
      </c>
      <c r="K37" s="243">
        <v>5</v>
      </c>
      <c r="L37" s="2"/>
    </row>
    <row r="38" spans="1:12" x14ac:dyDescent="0.2">
      <c r="A38" s="42">
        <v>51</v>
      </c>
      <c r="B38" s="43" t="s">
        <v>57</v>
      </c>
      <c r="C38" s="951">
        <v>2260</v>
      </c>
      <c r="D38" s="36">
        <v>145</v>
      </c>
      <c r="E38" s="243">
        <v>2405</v>
      </c>
      <c r="F38" s="370">
        <v>2035</v>
      </c>
      <c r="G38" s="243">
        <v>140</v>
      </c>
      <c r="H38" s="243">
        <v>2175</v>
      </c>
      <c r="I38" s="370">
        <v>230</v>
      </c>
      <c r="J38" s="243">
        <v>5</v>
      </c>
      <c r="K38" s="243">
        <v>230</v>
      </c>
      <c r="L38" s="2"/>
    </row>
    <row r="39" spans="1:12" x14ac:dyDescent="0.2">
      <c r="A39" s="42">
        <v>52</v>
      </c>
      <c r="B39" s="43" t="s">
        <v>128</v>
      </c>
      <c r="C39" s="951">
        <v>3325</v>
      </c>
      <c r="D39" s="36">
        <v>215</v>
      </c>
      <c r="E39" s="243">
        <v>3540</v>
      </c>
      <c r="F39" s="370">
        <v>2800</v>
      </c>
      <c r="G39" s="243">
        <v>210</v>
      </c>
      <c r="H39" s="243">
        <v>3010</v>
      </c>
      <c r="I39" s="370">
        <v>525</v>
      </c>
      <c r="J39" s="243">
        <v>5</v>
      </c>
      <c r="K39" s="243">
        <v>530</v>
      </c>
      <c r="L39" s="2"/>
    </row>
    <row r="40" spans="1:12" x14ac:dyDescent="0.2">
      <c r="A40" s="42">
        <v>53</v>
      </c>
      <c r="B40" s="43" t="s">
        <v>58</v>
      </c>
      <c r="C40" s="951">
        <v>1910</v>
      </c>
      <c r="D40" s="36">
        <v>85</v>
      </c>
      <c r="E40" s="243">
        <v>1995</v>
      </c>
      <c r="F40" s="370">
        <v>1755</v>
      </c>
      <c r="G40" s="243">
        <v>80</v>
      </c>
      <c r="H40" s="243">
        <v>1835</v>
      </c>
      <c r="I40" s="370">
        <v>155</v>
      </c>
      <c r="J40" s="243">
        <v>5</v>
      </c>
      <c r="K40" s="243">
        <v>160</v>
      </c>
      <c r="L40" s="2"/>
    </row>
    <row r="41" spans="1:12" x14ac:dyDescent="0.2">
      <c r="A41" s="42">
        <v>54</v>
      </c>
      <c r="B41" s="43" t="s">
        <v>131</v>
      </c>
      <c r="C41" s="951">
        <v>610</v>
      </c>
      <c r="D41" s="36">
        <v>25</v>
      </c>
      <c r="E41" s="243">
        <v>635</v>
      </c>
      <c r="F41" s="370">
        <v>545</v>
      </c>
      <c r="G41" s="243">
        <v>20</v>
      </c>
      <c r="H41" s="243">
        <v>565</v>
      </c>
      <c r="I41" s="370">
        <v>65</v>
      </c>
      <c r="J41" s="243">
        <v>5</v>
      </c>
      <c r="K41" s="243">
        <v>70</v>
      </c>
      <c r="L41" s="2"/>
    </row>
    <row r="42" spans="1:12" x14ac:dyDescent="0.2">
      <c r="A42" s="42">
        <v>55</v>
      </c>
      <c r="B42" s="43" t="s">
        <v>159</v>
      </c>
      <c r="C42" s="951">
        <v>3025</v>
      </c>
      <c r="D42" s="36">
        <v>175</v>
      </c>
      <c r="E42" s="243">
        <v>3200</v>
      </c>
      <c r="F42" s="370">
        <v>2510</v>
      </c>
      <c r="G42" s="243">
        <v>165</v>
      </c>
      <c r="H42" s="243">
        <v>2675</v>
      </c>
      <c r="I42" s="370">
        <v>515</v>
      </c>
      <c r="J42" s="243">
        <v>10</v>
      </c>
      <c r="K42" s="243">
        <v>530</v>
      </c>
      <c r="L42" s="2"/>
    </row>
    <row r="43" spans="1:12" x14ac:dyDescent="0.2">
      <c r="A43" s="42">
        <v>61</v>
      </c>
      <c r="B43" s="43" t="s">
        <v>62</v>
      </c>
      <c r="C43" s="951">
        <v>2375</v>
      </c>
      <c r="D43" s="36">
        <v>120</v>
      </c>
      <c r="E43" s="243">
        <v>2500</v>
      </c>
      <c r="F43" s="370">
        <v>2180</v>
      </c>
      <c r="G43" s="243">
        <v>115</v>
      </c>
      <c r="H43" s="243">
        <v>2295</v>
      </c>
      <c r="I43" s="370">
        <v>200</v>
      </c>
      <c r="J43" s="243">
        <v>5</v>
      </c>
      <c r="K43" s="243">
        <v>205</v>
      </c>
      <c r="L43" s="2"/>
    </row>
    <row r="44" spans="1:12" x14ac:dyDescent="0.2">
      <c r="A44" s="42">
        <v>62</v>
      </c>
      <c r="B44" s="43" t="s">
        <v>63</v>
      </c>
      <c r="C44" s="951">
        <v>1035</v>
      </c>
      <c r="D44" s="36">
        <v>35</v>
      </c>
      <c r="E44" s="243">
        <v>1070</v>
      </c>
      <c r="F44" s="370">
        <v>940</v>
      </c>
      <c r="G44" s="243">
        <v>30</v>
      </c>
      <c r="H44" s="243">
        <v>975</v>
      </c>
      <c r="I44" s="370">
        <v>95</v>
      </c>
      <c r="J44" s="243">
        <v>0</v>
      </c>
      <c r="K44" s="243">
        <v>95</v>
      </c>
      <c r="L44" s="2"/>
    </row>
    <row r="45" spans="1:12" x14ac:dyDescent="0.2">
      <c r="A45" s="42">
        <v>63</v>
      </c>
      <c r="B45" s="43" t="s">
        <v>64</v>
      </c>
      <c r="C45" s="951">
        <v>560</v>
      </c>
      <c r="D45" s="36">
        <v>20</v>
      </c>
      <c r="E45" s="243">
        <v>575</v>
      </c>
      <c r="F45" s="370">
        <v>545</v>
      </c>
      <c r="G45" s="243">
        <v>20</v>
      </c>
      <c r="H45" s="243">
        <v>565</v>
      </c>
      <c r="I45" s="370">
        <v>15</v>
      </c>
      <c r="J45" s="243">
        <v>0</v>
      </c>
      <c r="K45" s="243">
        <v>15</v>
      </c>
      <c r="L45" s="2"/>
    </row>
    <row r="46" spans="1:12" x14ac:dyDescent="0.2">
      <c r="A46" s="42">
        <v>64</v>
      </c>
      <c r="B46" s="43" t="s">
        <v>65</v>
      </c>
      <c r="C46" s="951">
        <v>345</v>
      </c>
      <c r="D46" s="36">
        <v>10</v>
      </c>
      <c r="E46" s="243">
        <v>350</v>
      </c>
      <c r="F46" s="370">
        <v>320</v>
      </c>
      <c r="G46" s="243">
        <v>10</v>
      </c>
      <c r="H46" s="243">
        <v>330</v>
      </c>
      <c r="I46" s="370">
        <v>25</v>
      </c>
      <c r="J46" s="243">
        <v>0</v>
      </c>
      <c r="K46" s="243">
        <v>25</v>
      </c>
      <c r="L46" s="2"/>
    </row>
    <row r="47" spans="1:12" x14ac:dyDescent="0.2">
      <c r="A47" s="42">
        <v>65</v>
      </c>
      <c r="B47" s="43" t="s">
        <v>66</v>
      </c>
      <c r="C47" s="951">
        <v>575</v>
      </c>
      <c r="D47" s="36">
        <v>20</v>
      </c>
      <c r="E47" s="243">
        <v>595</v>
      </c>
      <c r="F47" s="370">
        <v>525</v>
      </c>
      <c r="G47" s="243">
        <v>20</v>
      </c>
      <c r="H47" s="243">
        <v>545</v>
      </c>
      <c r="I47" s="370">
        <v>50</v>
      </c>
      <c r="J47" s="243">
        <v>0</v>
      </c>
      <c r="K47" s="243">
        <v>50</v>
      </c>
      <c r="L47" s="2"/>
    </row>
    <row r="48" spans="1:12" x14ac:dyDescent="0.2">
      <c r="A48" s="42">
        <v>66</v>
      </c>
      <c r="B48" s="43" t="s">
        <v>67</v>
      </c>
      <c r="C48" s="951">
        <v>2430</v>
      </c>
      <c r="D48" s="36">
        <v>140</v>
      </c>
      <c r="E48" s="243">
        <v>2570</v>
      </c>
      <c r="F48" s="370">
        <v>2210</v>
      </c>
      <c r="G48" s="243">
        <v>135</v>
      </c>
      <c r="H48" s="243">
        <v>2345</v>
      </c>
      <c r="I48" s="370">
        <v>225</v>
      </c>
      <c r="J48" s="243">
        <v>5</v>
      </c>
      <c r="K48" s="243">
        <v>230</v>
      </c>
      <c r="L48" s="2"/>
    </row>
    <row r="49" spans="1:12" x14ac:dyDescent="0.2">
      <c r="A49" s="42">
        <v>71</v>
      </c>
      <c r="B49" s="43" t="s">
        <v>68</v>
      </c>
      <c r="C49" s="951">
        <v>1720</v>
      </c>
      <c r="D49" s="36">
        <v>105</v>
      </c>
      <c r="E49" s="243">
        <v>1825</v>
      </c>
      <c r="F49" s="370">
        <v>1495</v>
      </c>
      <c r="G49" s="243">
        <v>105</v>
      </c>
      <c r="H49" s="243">
        <v>1595</v>
      </c>
      <c r="I49" s="370">
        <v>225</v>
      </c>
      <c r="J49" s="243">
        <v>0</v>
      </c>
      <c r="K49" s="243">
        <v>230</v>
      </c>
      <c r="L49" s="2"/>
    </row>
    <row r="50" spans="1:12" x14ac:dyDescent="0.2">
      <c r="A50" s="42">
        <v>72</v>
      </c>
      <c r="B50" s="43" t="s">
        <v>69</v>
      </c>
      <c r="C50" s="951">
        <v>2965</v>
      </c>
      <c r="D50" s="36">
        <v>160</v>
      </c>
      <c r="E50" s="243">
        <v>3125</v>
      </c>
      <c r="F50" s="370">
        <v>2640</v>
      </c>
      <c r="G50" s="243">
        <v>150</v>
      </c>
      <c r="H50" s="243">
        <v>2790</v>
      </c>
      <c r="I50" s="370">
        <v>325</v>
      </c>
      <c r="J50" s="243">
        <v>10</v>
      </c>
      <c r="K50" s="243">
        <v>335</v>
      </c>
      <c r="L50" s="2"/>
    </row>
    <row r="51" spans="1:12" x14ac:dyDescent="0.2">
      <c r="A51" s="42">
        <v>81</v>
      </c>
      <c r="B51" s="43" t="s">
        <v>4</v>
      </c>
      <c r="C51" s="951">
        <v>1665</v>
      </c>
      <c r="D51" s="36">
        <v>85</v>
      </c>
      <c r="E51" s="243">
        <v>1750</v>
      </c>
      <c r="F51" s="370">
        <v>1360</v>
      </c>
      <c r="G51" s="243">
        <v>80</v>
      </c>
      <c r="H51" s="243">
        <v>1440</v>
      </c>
      <c r="I51" s="370">
        <v>305</v>
      </c>
      <c r="J51" s="243">
        <v>5</v>
      </c>
      <c r="K51" s="243">
        <v>305</v>
      </c>
      <c r="L51" s="2"/>
    </row>
    <row r="52" spans="1:12" x14ac:dyDescent="0.2">
      <c r="A52" s="42">
        <v>82</v>
      </c>
      <c r="B52" s="43" t="s">
        <v>70</v>
      </c>
      <c r="C52" s="951">
        <v>2470</v>
      </c>
      <c r="D52" s="36">
        <v>125</v>
      </c>
      <c r="E52" s="243">
        <v>2590</v>
      </c>
      <c r="F52" s="370">
        <v>1905</v>
      </c>
      <c r="G52" s="243">
        <v>115</v>
      </c>
      <c r="H52" s="243">
        <v>2020</v>
      </c>
      <c r="I52" s="370">
        <v>560</v>
      </c>
      <c r="J52" s="243">
        <v>10</v>
      </c>
      <c r="K52" s="243">
        <v>570</v>
      </c>
      <c r="L52" s="2"/>
    </row>
    <row r="53" spans="1:12" x14ac:dyDescent="0.2">
      <c r="A53" s="42">
        <v>83</v>
      </c>
      <c r="B53" s="43" t="s">
        <v>71</v>
      </c>
      <c r="C53" s="951">
        <v>1570</v>
      </c>
      <c r="D53" s="36">
        <v>75</v>
      </c>
      <c r="E53" s="243">
        <v>1645</v>
      </c>
      <c r="F53" s="370">
        <v>1265</v>
      </c>
      <c r="G53" s="243">
        <v>70</v>
      </c>
      <c r="H53" s="243">
        <v>1335</v>
      </c>
      <c r="I53" s="370">
        <v>305</v>
      </c>
      <c r="J53" s="243">
        <v>5</v>
      </c>
      <c r="K53" s="243">
        <v>310</v>
      </c>
      <c r="L53" s="2"/>
    </row>
    <row r="54" spans="1:12" x14ac:dyDescent="0.2">
      <c r="A54" s="42">
        <v>91</v>
      </c>
      <c r="B54" s="43" t="s">
        <v>72</v>
      </c>
      <c r="C54" s="951">
        <v>1545</v>
      </c>
      <c r="D54" s="36">
        <v>65</v>
      </c>
      <c r="E54" s="243">
        <v>1610</v>
      </c>
      <c r="F54" s="370">
        <v>1185</v>
      </c>
      <c r="G54" s="243">
        <v>60</v>
      </c>
      <c r="H54" s="243">
        <v>1240</v>
      </c>
      <c r="I54" s="370">
        <v>360</v>
      </c>
      <c r="J54" s="243">
        <v>10</v>
      </c>
      <c r="K54" s="243">
        <v>365</v>
      </c>
      <c r="L54" s="2"/>
    </row>
    <row r="55" spans="1:12" x14ac:dyDescent="0.2">
      <c r="A55" s="42">
        <v>92</v>
      </c>
      <c r="B55" s="43" t="s">
        <v>73</v>
      </c>
      <c r="C55" s="951">
        <v>175</v>
      </c>
      <c r="D55" s="36">
        <v>0</v>
      </c>
      <c r="E55" s="243">
        <v>175</v>
      </c>
      <c r="F55" s="370">
        <v>35</v>
      </c>
      <c r="G55" s="243">
        <v>0</v>
      </c>
      <c r="H55" s="243">
        <v>35</v>
      </c>
      <c r="I55" s="370">
        <v>140</v>
      </c>
      <c r="J55" s="243">
        <v>0</v>
      </c>
      <c r="K55" s="243">
        <v>140</v>
      </c>
      <c r="L55" s="2"/>
    </row>
    <row r="56" spans="1:12" x14ac:dyDescent="0.2">
      <c r="A56" s="42">
        <v>93</v>
      </c>
      <c r="B56" s="43" t="s">
        <v>74</v>
      </c>
      <c r="C56" s="951">
        <v>1655</v>
      </c>
      <c r="D56" s="36">
        <v>70</v>
      </c>
      <c r="E56" s="243">
        <v>1730</v>
      </c>
      <c r="F56" s="370">
        <v>1325</v>
      </c>
      <c r="G56" s="243">
        <v>70</v>
      </c>
      <c r="H56" s="243">
        <v>1395</v>
      </c>
      <c r="I56" s="370">
        <v>330</v>
      </c>
      <c r="J56" s="243">
        <v>5</v>
      </c>
      <c r="K56" s="243">
        <v>335</v>
      </c>
      <c r="L56" s="2"/>
    </row>
    <row r="57" spans="1:12" x14ac:dyDescent="0.2">
      <c r="A57" s="42">
        <v>94</v>
      </c>
      <c r="B57" s="43" t="s">
        <v>75</v>
      </c>
      <c r="C57" s="951">
        <v>2245</v>
      </c>
      <c r="D57" s="36">
        <v>95</v>
      </c>
      <c r="E57" s="243">
        <v>2340</v>
      </c>
      <c r="F57" s="370">
        <v>1865</v>
      </c>
      <c r="G57" s="243">
        <v>90</v>
      </c>
      <c r="H57" s="243">
        <v>1955</v>
      </c>
      <c r="I57" s="370">
        <v>380</v>
      </c>
      <c r="J57" s="243">
        <v>5</v>
      </c>
      <c r="K57" s="243">
        <v>380</v>
      </c>
      <c r="L57" s="2"/>
    </row>
    <row r="58" spans="1:12" x14ac:dyDescent="0.2">
      <c r="A58" s="42">
        <v>101</v>
      </c>
      <c r="B58" s="43" t="s">
        <v>76</v>
      </c>
      <c r="C58" s="951">
        <v>3130</v>
      </c>
      <c r="D58" s="36">
        <v>140</v>
      </c>
      <c r="E58" s="243">
        <v>3270</v>
      </c>
      <c r="F58" s="370">
        <v>2890</v>
      </c>
      <c r="G58" s="243">
        <v>135</v>
      </c>
      <c r="H58" s="243">
        <v>3025</v>
      </c>
      <c r="I58" s="370">
        <v>240</v>
      </c>
      <c r="J58" s="243">
        <v>5</v>
      </c>
      <c r="K58" s="243">
        <v>245</v>
      </c>
      <c r="L58" s="2"/>
    </row>
    <row r="59" spans="1:12" x14ac:dyDescent="0.2">
      <c r="A59" s="42">
        <v>102</v>
      </c>
      <c r="B59" s="43" t="s">
        <v>77</v>
      </c>
      <c r="C59" s="951">
        <v>110</v>
      </c>
      <c r="D59" s="36">
        <v>0</v>
      </c>
      <c r="E59" s="243">
        <v>110</v>
      </c>
      <c r="F59" s="370">
        <v>100</v>
      </c>
      <c r="G59" s="243">
        <v>0</v>
      </c>
      <c r="H59" s="243">
        <v>100</v>
      </c>
      <c r="I59" s="370">
        <v>10</v>
      </c>
      <c r="J59" s="243">
        <v>0</v>
      </c>
      <c r="K59" s="243">
        <v>10</v>
      </c>
      <c r="L59" s="2"/>
    </row>
    <row r="60" spans="1:12" x14ac:dyDescent="0.2">
      <c r="A60" s="42">
        <v>103</v>
      </c>
      <c r="B60" s="43" t="s">
        <v>78</v>
      </c>
      <c r="C60" s="951">
        <v>950</v>
      </c>
      <c r="D60" s="36">
        <v>25</v>
      </c>
      <c r="E60" s="243">
        <v>975</v>
      </c>
      <c r="F60" s="370">
        <v>850</v>
      </c>
      <c r="G60" s="243">
        <v>25</v>
      </c>
      <c r="H60" s="243">
        <v>875</v>
      </c>
      <c r="I60" s="370">
        <v>100</v>
      </c>
      <c r="J60" s="243">
        <v>0</v>
      </c>
      <c r="K60" s="243">
        <v>100</v>
      </c>
      <c r="L60" s="2"/>
    </row>
    <row r="61" spans="1:12" x14ac:dyDescent="0.2">
      <c r="A61" s="42">
        <v>105</v>
      </c>
      <c r="B61" s="43" t="s">
        <v>79</v>
      </c>
      <c r="C61" s="951">
        <v>550</v>
      </c>
      <c r="D61" s="36">
        <v>25</v>
      </c>
      <c r="E61" s="243">
        <v>575</v>
      </c>
      <c r="F61" s="370">
        <v>500</v>
      </c>
      <c r="G61" s="243">
        <v>25</v>
      </c>
      <c r="H61" s="243">
        <v>525</v>
      </c>
      <c r="I61" s="370">
        <v>50</v>
      </c>
      <c r="J61" s="243">
        <v>0</v>
      </c>
      <c r="K61" s="243">
        <v>50</v>
      </c>
      <c r="L61" s="2"/>
    </row>
    <row r="62" spans="1:12" x14ac:dyDescent="0.2">
      <c r="A62" s="42">
        <v>106</v>
      </c>
      <c r="B62" s="43" t="s">
        <v>80</v>
      </c>
      <c r="C62" s="951">
        <v>975</v>
      </c>
      <c r="D62" s="36">
        <v>50</v>
      </c>
      <c r="E62" s="243">
        <v>1025</v>
      </c>
      <c r="F62" s="370">
        <v>895</v>
      </c>
      <c r="G62" s="243">
        <v>50</v>
      </c>
      <c r="H62" s="243">
        <v>945</v>
      </c>
      <c r="I62" s="370">
        <v>80</v>
      </c>
      <c r="J62" s="243">
        <v>0</v>
      </c>
      <c r="K62" s="243">
        <v>85</v>
      </c>
      <c r="L62" s="2"/>
    </row>
    <row r="63" spans="1:12" x14ac:dyDescent="0.2">
      <c r="A63" s="42">
        <v>107</v>
      </c>
      <c r="B63" s="43" t="s">
        <v>81</v>
      </c>
      <c r="C63" s="951">
        <v>2100</v>
      </c>
      <c r="D63" s="36">
        <v>100</v>
      </c>
      <c r="E63" s="243">
        <v>2200</v>
      </c>
      <c r="F63" s="370">
        <v>1940</v>
      </c>
      <c r="G63" s="243">
        <v>100</v>
      </c>
      <c r="H63" s="243">
        <v>2035</v>
      </c>
      <c r="I63" s="370">
        <v>165</v>
      </c>
      <c r="J63" s="243">
        <v>0</v>
      </c>
      <c r="K63" s="243">
        <v>165</v>
      </c>
      <c r="L63" s="2"/>
    </row>
    <row r="64" spans="1:12" x14ac:dyDescent="0.2">
      <c r="A64" s="42">
        <v>108</v>
      </c>
      <c r="B64" s="43" t="s">
        <v>377</v>
      </c>
      <c r="C64" s="951">
        <v>1115</v>
      </c>
      <c r="D64" s="36">
        <v>65</v>
      </c>
      <c r="E64" s="243">
        <v>1175</v>
      </c>
      <c r="F64" s="370">
        <v>940</v>
      </c>
      <c r="G64" s="243">
        <v>60</v>
      </c>
      <c r="H64" s="243">
        <v>1000</v>
      </c>
      <c r="I64" s="370">
        <v>175</v>
      </c>
      <c r="J64" s="243">
        <v>0</v>
      </c>
      <c r="K64" s="243">
        <v>175</v>
      </c>
      <c r="L64" s="2"/>
    </row>
    <row r="65" spans="1:12" x14ac:dyDescent="0.2">
      <c r="A65" s="42">
        <v>109</v>
      </c>
      <c r="B65" s="43" t="s">
        <v>141</v>
      </c>
      <c r="C65" s="951">
        <v>530</v>
      </c>
      <c r="D65" s="36">
        <v>15</v>
      </c>
      <c r="E65" s="243">
        <v>545</v>
      </c>
      <c r="F65" s="370">
        <v>505</v>
      </c>
      <c r="G65" s="243">
        <v>15</v>
      </c>
      <c r="H65" s="243">
        <v>520</v>
      </c>
      <c r="I65" s="370">
        <v>25</v>
      </c>
      <c r="J65" s="243">
        <v>0</v>
      </c>
      <c r="K65" s="243">
        <v>25</v>
      </c>
      <c r="L65" s="2"/>
    </row>
    <row r="66" spans="1:12" x14ac:dyDescent="0.2">
      <c r="A66" s="42">
        <v>111</v>
      </c>
      <c r="B66" s="43" t="s">
        <v>83</v>
      </c>
      <c r="C66" s="951">
        <v>4590</v>
      </c>
      <c r="D66" s="36">
        <v>320</v>
      </c>
      <c r="E66" s="243">
        <v>4910</v>
      </c>
      <c r="F66" s="370">
        <v>3495</v>
      </c>
      <c r="G66" s="243">
        <v>300</v>
      </c>
      <c r="H66" s="243">
        <v>3795</v>
      </c>
      <c r="I66" s="370">
        <v>1095</v>
      </c>
      <c r="J66" s="243">
        <v>15</v>
      </c>
      <c r="K66" s="243">
        <v>1115</v>
      </c>
      <c r="L66" s="2"/>
    </row>
    <row r="67" spans="1:12" x14ac:dyDescent="0.2">
      <c r="A67" s="42">
        <v>112</v>
      </c>
      <c r="B67" s="43" t="s">
        <v>84</v>
      </c>
      <c r="C67" s="951">
        <v>5770</v>
      </c>
      <c r="D67" s="36">
        <v>360</v>
      </c>
      <c r="E67" s="243">
        <v>6130</v>
      </c>
      <c r="F67" s="370">
        <v>4525</v>
      </c>
      <c r="G67" s="243">
        <v>350</v>
      </c>
      <c r="H67" s="243">
        <v>4875</v>
      </c>
      <c r="I67" s="370">
        <v>1245</v>
      </c>
      <c r="J67" s="243">
        <v>10</v>
      </c>
      <c r="K67" s="243">
        <v>1260</v>
      </c>
      <c r="L67" s="2"/>
    </row>
    <row r="68" spans="1:12" x14ac:dyDescent="0.2">
      <c r="A68" s="42">
        <v>113</v>
      </c>
      <c r="B68" s="43" t="s">
        <v>85</v>
      </c>
      <c r="C68" s="951">
        <v>480</v>
      </c>
      <c r="D68" s="36">
        <v>20</v>
      </c>
      <c r="E68" s="243">
        <v>500</v>
      </c>
      <c r="F68" s="370">
        <v>385</v>
      </c>
      <c r="G68" s="243">
        <v>15</v>
      </c>
      <c r="H68" s="243">
        <v>400</v>
      </c>
      <c r="I68" s="370">
        <v>95</v>
      </c>
      <c r="J68" s="243">
        <v>5</v>
      </c>
      <c r="K68" s="243">
        <v>100</v>
      </c>
      <c r="L68" s="2"/>
    </row>
    <row r="69" spans="1:12" x14ac:dyDescent="0.2">
      <c r="A69" s="42">
        <v>121</v>
      </c>
      <c r="B69" s="43" t="s">
        <v>59</v>
      </c>
      <c r="C69" s="951">
        <v>6025</v>
      </c>
      <c r="D69" s="36">
        <v>385</v>
      </c>
      <c r="E69" s="243">
        <v>6410</v>
      </c>
      <c r="F69" s="370">
        <v>4530</v>
      </c>
      <c r="G69" s="243">
        <v>360</v>
      </c>
      <c r="H69" s="243">
        <v>4885</v>
      </c>
      <c r="I69" s="370">
        <v>1495</v>
      </c>
      <c r="J69" s="243">
        <v>25</v>
      </c>
      <c r="K69" s="243">
        <v>1525</v>
      </c>
      <c r="L69" s="2"/>
    </row>
    <row r="70" spans="1:12" x14ac:dyDescent="0.2">
      <c r="A70" s="42">
        <v>122</v>
      </c>
      <c r="B70" s="43" t="s">
        <v>60</v>
      </c>
      <c r="C70" s="951">
        <v>5430</v>
      </c>
      <c r="D70" s="36">
        <v>235</v>
      </c>
      <c r="E70" s="243">
        <v>5665</v>
      </c>
      <c r="F70" s="370">
        <v>4295</v>
      </c>
      <c r="G70" s="243">
        <v>230</v>
      </c>
      <c r="H70" s="243">
        <v>4520</v>
      </c>
      <c r="I70" s="370">
        <v>1140</v>
      </c>
      <c r="J70" s="243">
        <v>5</v>
      </c>
      <c r="K70" s="243">
        <v>1145</v>
      </c>
      <c r="L70" s="2"/>
    </row>
    <row r="71" spans="1:12" x14ac:dyDescent="0.2">
      <c r="A71" s="42">
        <v>123</v>
      </c>
      <c r="B71" s="43" t="s">
        <v>61</v>
      </c>
      <c r="C71" s="951">
        <v>2665</v>
      </c>
      <c r="D71" s="36">
        <v>135</v>
      </c>
      <c r="E71" s="243">
        <v>2795</v>
      </c>
      <c r="F71" s="370">
        <v>2270</v>
      </c>
      <c r="G71" s="243">
        <v>130</v>
      </c>
      <c r="H71" s="243">
        <v>2400</v>
      </c>
      <c r="I71" s="370">
        <v>390</v>
      </c>
      <c r="J71" s="243">
        <v>5</v>
      </c>
      <c r="K71" s="243">
        <v>395</v>
      </c>
      <c r="L71" s="2"/>
    </row>
    <row r="72" spans="1:12" x14ac:dyDescent="0.2">
      <c r="A72" s="42"/>
      <c r="B72" s="43"/>
      <c r="C72" s="243"/>
      <c r="D72" s="243"/>
      <c r="E72" s="243"/>
      <c r="F72" s="243"/>
      <c r="G72" s="243"/>
      <c r="H72" s="243"/>
      <c r="I72" s="243"/>
      <c r="J72" s="243"/>
      <c r="K72" s="243"/>
      <c r="L72" s="2"/>
    </row>
    <row r="73" spans="1:12" x14ac:dyDescent="0.2">
      <c r="A73" s="66">
        <v>1</v>
      </c>
      <c r="B73" s="67" t="s">
        <v>1</v>
      </c>
      <c r="C73" s="618">
        <v>15475</v>
      </c>
      <c r="D73" s="562">
        <v>1665</v>
      </c>
      <c r="E73" s="562">
        <v>17140</v>
      </c>
      <c r="F73" s="618">
        <v>10990</v>
      </c>
      <c r="G73" s="562">
        <v>1610</v>
      </c>
      <c r="H73" s="562">
        <v>12600</v>
      </c>
      <c r="I73" s="618">
        <v>4485</v>
      </c>
      <c r="J73" s="562">
        <v>55</v>
      </c>
      <c r="K73" s="562">
        <v>4540</v>
      </c>
      <c r="L73" s="2"/>
    </row>
    <row r="74" spans="1:12" x14ac:dyDescent="0.2">
      <c r="A74" s="66">
        <v>2</v>
      </c>
      <c r="B74" s="67" t="s">
        <v>5</v>
      </c>
      <c r="C74" s="618">
        <v>19050</v>
      </c>
      <c r="D74" s="562">
        <v>630</v>
      </c>
      <c r="E74" s="562">
        <v>19680</v>
      </c>
      <c r="F74" s="618">
        <v>11075</v>
      </c>
      <c r="G74" s="562">
        <v>550</v>
      </c>
      <c r="H74" s="562">
        <v>11625</v>
      </c>
      <c r="I74" s="618">
        <v>7975</v>
      </c>
      <c r="J74" s="562">
        <v>80</v>
      </c>
      <c r="K74" s="562">
        <v>8055</v>
      </c>
      <c r="L74" s="2"/>
    </row>
    <row r="75" spans="1:12" x14ac:dyDescent="0.2">
      <c r="A75" s="66">
        <v>3</v>
      </c>
      <c r="B75" s="67" t="s">
        <v>9</v>
      </c>
      <c r="C75" s="618">
        <v>22155</v>
      </c>
      <c r="D75" s="562">
        <v>1230</v>
      </c>
      <c r="E75" s="562">
        <v>23385</v>
      </c>
      <c r="F75" s="618">
        <v>14305</v>
      </c>
      <c r="G75" s="562">
        <v>1140</v>
      </c>
      <c r="H75" s="562">
        <v>15445</v>
      </c>
      <c r="I75" s="618">
        <v>7850</v>
      </c>
      <c r="J75" s="562">
        <v>85</v>
      </c>
      <c r="K75" s="562">
        <v>7935</v>
      </c>
      <c r="L75" s="2"/>
    </row>
    <row r="76" spans="1:12" x14ac:dyDescent="0.2">
      <c r="A76" s="66">
        <v>4</v>
      </c>
      <c r="B76" s="67" t="s">
        <v>2</v>
      </c>
      <c r="C76" s="618">
        <v>19880</v>
      </c>
      <c r="D76" s="562">
        <v>965</v>
      </c>
      <c r="E76" s="562">
        <v>20845</v>
      </c>
      <c r="F76" s="618">
        <v>14745</v>
      </c>
      <c r="G76" s="562">
        <v>880</v>
      </c>
      <c r="H76" s="562">
        <v>15625</v>
      </c>
      <c r="I76" s="618">
        <v>5135</v>
      </c>
      <c r="J76" s="562">
        <v>85</v>
      </c>
      <c r="K76" s="562">
        <v>5220</v>
      </c>
      <c r="L76" s="2"/>
    </row>
    <row r="77" spans="1:12" x14ac:dyDescent="0.2">
      <c r="A77" s="66">
        <v>5</v>
      </c>
      <c r="B77" s="67" t="s">
        <v>6</v>
      </c>
      <c r="C77" s="618">
        <v>11135</v>
      </c>
      <c r="D77" s="562">
        <v>645</v>
      </c>
      <c r="E77" s="562">
        <v>11780</v>
      </c>
      <c r="F77" s="618">
        <v>9645</v>
      </c>
      <c r="G77" s="562">
        <v>615</v>
      </c>
      <c r="H77" s="562">
        <v>10260</v>
      </c>
      <c r="I77" s="618">
        <v>1490</v>
      </c>
      <c r="J77" s="562">
        <v>30</v>
      </c>
      <c r="K77" s="562">
        <v>1520</v>
      </c>
      <c r="L77" s="2"/>
    </row>
    <row r="78" spans="1:12" x14ac:dyDescent="0.2">
      <c r="A78" s="66">
        <v>6</v>
      </c>
      <c r="B78" s="67" t="s">
        <v>10</v>
      </c>
      <c r="C78" s="618">
        <v>7325</v>
      </c>
      <c r="D78" s="562">
        <v>345</v>
      </c>
      <c r="E78" s="562">
        <v>7665</v>
      </c>
      <c r="F78" s="618">
        <v>6720</v>
      </c>
      <c r="G78" s="562">
        <v>335</v>
      </c>
      <c r="H78" s="562">
        <v>7050</v>
      </c>
      <c r="I78" s="618">
        <v>605</v>
      </c>
      <c r="J78" s="562">
        <v>10</v>
      </c>
      <c r="K78" s="562">
        <v>615</v>
      </c>
      <c r="L78" s="2"/>
    </row>
    <row r="79" spans="1:12" x14ac:dyDescent="0.2">
      <c r="A79" s="66">
        <v>7</v>
      </c>
      <c r="B79" s="67" t="s">
        <v>3</v>
      </c>
      <c r="C79" s="618">
        <v>4685</v>
      </c>
      <c r="D79" s="562">
        <v>265</v>
      </c>
      <c r="E79" s="562">
        <v>4950</v>
      </c>
      <c r="F79" s="618">
        <v>4135</v>
      </c>
      <c r="G79" s="562">
        <v>250</v>
      </c>
      <c r="H79" s="562">
        <v>4385</v>
      </c>
      <c r="I79" s="618">
        <v>550</v>
      </c>
      <c r="J79" s="562">
        <v>15</v>
      </c>
      <c r="K79" s="562">
        <v>565</v>
      </c>
      <c r="L79" s="2"/>
    </row>
    <row r="80" spans="1:12" x14ac:dyDescent="0.2">
      <c r="A80" s="66">
        <v>8</v>
      </c>
      <c r="B80" s="67" t="s">
        <v>4</v>
      </c>
      <c r="C80" s="618">
        <v>5705</v>
      </c>
      <c r="D80" s="562">
        <v>280</v>
      </c>
      <c r="E80" s="562">
        <v>5985</v>
      </c>
      <c r="F80" s="618">
        <v>4535</v>
      </c>
      <c r="G80" s="562">
        <v>265</v>
      </c>
      <c r="H80" s="562">
        <v>4800</v>
      </c>
      <c r="I80" s="618">
        <v>1170</v>
      </c>
      <c r="J80" s="562">
        <v>15</v>
      </c>
      <c r="K80" s="562">
        <v>1185</v>
      </c>
      <c r="L80" s="2"/>
    </row>
    <row r="81" spans="1:12" x14ac:dyDescent="0.2">
      <c r="A81" s="66">
        <v>9</v>
      </c>
      <c r="B81" s="67" t="s">
        <v>7</v>
      </c>
      <c r="C81" s="618">
        <v>5615</v>
      </c>
      <c r="D81" s="562">
        <v>235</v>
      </c>
      <c r="E81" s="562">
        <v>5850</v>
      </c>
      <c r="F81" s="618">
        <v>4415</v>
      </c>
      <c r="G81" s="562">
        <v>215</v>
      </c>
      <c r="H81" s="562">
        <v>4630</v>
      </c>
      <c r="I81" s="618">
        <v>1205</v>
      </c>
      <c r="J81" s="562">
        <v>15</v>
      </c>
      <c r="K81" s="562">
        <v>1220</v>
      </c>
      <c r="L81" s="2"/>
    </row>
    <row r="82" spans="1:12" x14ac:dyDescent="0.2">
      <c r="A82" s="66">
        <v>10</v>
      </c>
      <c r="B82" s="67" t="s">
        <v>8</v>
      </c>
      <c r="C82" s="618">
        <v>9460</v>
      </c>
      <c r="D82" s="562">
        <v>420</v>
      </c>
      <c r="E82" s="562">
        <v>9880</v>
      </c>
      <c r="F82" s="618">
        <v>8615</v>
      </c>
      <c r="G82" s="562">
        <v>410</v>
      </c>
      <c r="H82" s="562">
        <v>9025</v>
      </c>
      <c r="I82" s="618">
        <v>845</v>
      </c>
      <c r="J82" s="562">
        <v>10</v>
      </c>
      <c r="K82" s="562">
        <v>855</v>
      </c>
      <c r="L82" s="2"/>
    </row>
    <row r="83" spans="1:12" x14ac:dyDescent="0.2">
      <c r="A83" s="66">
        <v>11</v>
      </c>
      <c r="B83" s="67" t="s">
        <v>110</v>
      </c>
      <c r="C83" s="618">
        <v>10840</v>
      </c>
      <c r="D83" s="562">
        <v>700</v>
      </c>
      <c r="E83" s="562">
        <v>11540</v>
      </c>
      <c r="F83" s="618">
        <v>8405</v>
      </c>
      <c r="G83" s="562">
        <v>665</v>
      </c>
      <c r="H83" s="562">
        <v>9070</v>
      </c>
      <c r="I83" s="618">
        <v>2440</v>
      </c>
      <c r="J83" s="562">
        <v>35</v>
      </c>
      <c r="K83" s="562">
        <v>2470</v>
      </c>
      <c r="L83" s="2"/>
    </row>
    <row r="84" spans="1:12" x14ac:dyDescent="0.2">
      <c r="A84" s="66">
        <v>12</v>
      </c>
      <c r="B84" s="67" t="s">
        <v>158</v>
      </c>
      <c r="C84" s="618">
        <v>14120</v>
      </c>
      <c r="D84" s="562">
        <v>755</v>
      </c>
      <c r="E84" s="562">
        <v>14875</v>
      </c>
      <c r="F84" s="618">
        <v>11095</v>
      </c>
      <c r="G84" s="562">
        <v>715</v>
      </c>
      <c r="H84" s="562">
        <v>11810</v>
      </c>
      <c r="I84" s="618">
        <v>3025</v>
      </c>
      <c r="J84" s="562">
        <v>40</v>
      </c>
      <c r="K84" s="562">
        <v>3065</v>
      </c>
      <c r="L84" s="2"/>
    </row>
    <row r="85" spans="1:12" x14ac:dyDescent="0.2">
      <c r="A85" s="66"/>
      <c r="B85" s="67"/>
      <c r="C85" s="562"/>
      <c r="D85" s="562"/>
      <c r="E85" s="562"/>
      <c r="F85" s="562"/>
      <c r="G85" s="562"/>
      <c r="H85" s="562"/>
      <c r="I85" s="562"/>
      <c r="J85" s="562"/>
      <c r="K85" s="562"/>
      <c r="L85" s="2"/>
    </row>
    <row r="86" spans="1:12" x14ac:dyDescent="0.2">
      <c r="A86" s="51"/>
      <c r="B86" s="51" t="s">
        <v>18</v>
      </c>
      <c r="C86" s="618">
        <v>145445</v>
      </c>
      <c r="D86" s="562">
        <v>8135</v>
      </c>
      <c r="E86" s="562">
        <v>153580</v>
      </c>
      <c r="F86" s="618">
        <v>108680</v>
      </c>
      <c r="G86" s="562">
        <v>7650</v>
      </c>
      <c r="H86" s="562">
        <v>116330</v>
      </c>
      <c r="I86" s="618">
        <v>36775</v>
      </c>
      <c r="J86" s="562">
        <v>475</v>
      </c>
      <c r="K86" s="562">
        <v>37250</v>
      </c>
      <c r="L86" s="2"/>
    </row>
    <row r="87" spans="1:12" x14ac:dyDescent="0.2">
      <c r="A87" s="44"/>
      <c r="B87" s="44"/>
      <c r="C87" s="45"/>
      <c r="D87" s="45"/>
      <c r="E87" s="45"/>
      <c r="F87" s="45"/>
      <c r="G87" s="45"/>
      <c r="H87" s="45"/>
      <c r="I87" s="45"/>
      <c r="J87" s="45"/>
      <c r="K87" s="45"/>
    </row>
    <row r="88" spans="1:12" x14ac:dyDescent="0.2">
      <c r="A88" s="47" t="s">
        <v>202</v>
      </c>
      <c r="B88" s="36"/>
      <c r="C88" s="36"/>
      <c r="D88" s="36"/>
      <c r="E88" s="36"/>
      <c r="F88" s="36"/>
      <c r="G88" s="36"/>
      <c r="H88" s="36"/>
      <c r="I88" s="36"/>
      <c r="J88" s="36"/>
      <c r="K88" s="48" t="s">
        <v>203</v>
      </c>
    </row>
    <row r="89" spans="1:12" x14ac:dyDescent="0.2">
      <c r="A89" s="815" t="s">
        <v>567</v>
      </c>
      <c r="B89" s="36"/>
      <c r="C89" s="36"/>
      <c r="D89" s="36"/>
      <c r="E89" s="36"/>
      <c r="F89" s="36"/>
      <c r="G89" s="36"/>
      <c r="H89" s="36"/>
      <c r="I89" s="36"/>
      <c r="J89" s="36"/>
      <c r="K89" s="36"/>
    </row>
    <row r="90" spans="1:12" x14ac:dyDescent="0.2">
      <c r="A90" s="36"/>
      <c r="B90" s="36"/>
      <c r="C90" s="46"/>
      <c r="D90" s="36"/>
      <c r="E90" s="36"/>
      <c r="F90" s="36"/>
      <c r="G90" s="36"/>
      <c r="H90" s="36"/>
      <c r="I90" s="36"/>
      <c r="J90" s="36"/>
      <c r="K90" s="36"/>
    </row>
    <row r="91" spans="1:12" x14ac:dyDescent="0.2">
      <c r="A91" s="36"/>
      <c r="B91" s="36"/>
      <c r="C91" s="36"/>
      <c r="D91" s="36"/>
      <c r="E91" s="36"/>
      <c r="F91" s="36"/>
      <c r="G91" s="36"/>
      <c r="H91" s="36"/>
      <c r="I91" s="36"/>
      <c r="J91" s="36"/>
      <c r="K91" s="36"/>
    </row>
    <row r="92" spans="1:12" x14ac:dyDescent="0.2">
      <c r="A92" s="36"/>
      <c r="B92" s="36"/>
      <c r="C92" s="36"/>
      <c r="D92" s="36"/>
      <c r="E92" s="36"/>
      <c r="F92" s="36"/>
      <c r="G92" s="36"/>
      <c r="H92" s="36"/>
      <c r="I92" s="36"/>
      <c r="J92" s="36"/>
      <c r="K92" s="36"/>
    </row>
    <row r="93" spans="1:12" x14ac:dyDescent="0.2">
      <c r="A93" s="36"/>
      <c r="B93" s="36"/>
      <c r="C93" s="36"/>
      <c r="D93" s="36"/>
      <c r="E93" s="36"/>
      <c r="F93" s="36"/>
      <c r="G93" s="36"/>
      <c r="H93" s="36"/>
      <c r="I93" s="36"/>
      <c r="J93" s="36"/>
      <c r="K93" s="36"/>
    </row>
    <row r="94" spans="1:12" x14ac:dyDescent="0.2">
      <c r="A94" s="36"/>
      <c r="B94" s="36"/>
      <c r="C94" s="36"/>
      <c r="D94" s="36"/>
      <c r="E94" s="36"/>
      <c r="F94" s="36"/>
      <c r="G94" s="36"/>
      <c r="H94" s="36"/>
      <c r="I94" s="36"/>
      <c r="J94" s="36"/>
      <c r="K94" s="36"/>
    </row>
    <row r="95" spans="1:12" x14ac:dyDescent="0.2">
      <c r="A95" s="36"/>
      <c r="B95" s="36"/>
      <c r="C95" s="36"/>
      <c r="D95" s="36"/>
      <c r="E95" s="36"/>
      <c r="F95" s="36"/>
      <c r="G95" s="36"/>
      <c r="H95" s="36"/>
      <c r="I95" s="36"/>
      <c r="J95" s="36"/>
      <c r="K95" s="36"/>
    </row>
    <row r="96" spans="1:12" x14ac:dyDescent="0.2">
      <c r="A96" s="36"/>
      <c r="B96" s="36"/>
      <c r="C96" s="36"/>
      <c r="D96" s="36"/>
      <c r="E96" s="36"/>
      <c r="F96" s="36"/>
      <c r="G96" s="36"/>
      <c r="H96" s="36"/>
      <c r="I96" s="36"/>
      <c r="J96" s="36"/>
      <c r="K96" s="36"/>
    </row>
    <row r="97" spans="1:11" x14ac:dyDescent="0.2">
      <c r="A97" s="36"/>
      <c r="B97" s="36"/>
      <c r="C97" s="36"/>
      <c r="D97" s="36"/>
      <c r="E97" s="36"/>
      <c r="F97" s="36"/>
      <c r="G97" s="36"/>
      <c r="H97" s="36"/>
      <c r="I97" s="36"/>
      <c r="J97" s="36"/>
      <c r="K97" s="36"/>
    </row>
    <row r="98" spans="1:11" x14ac:dyDescent="0.2">
      <c r="A98" s="36"/>
      <c r="B98" s="36"/>
      <c r="C98" s="36"/>
      <c r="D98" s="36"/>
      <c r="E98" s="36"/>
      <c r="F98" s="36"/>
      <c r="G98" s="36"/>
      <c r="H98" s="36"/>
      <c r="I98" s="36"/>
      <c r="J98" s="36"/>
      <c r="K98" s="36"/>
    </row>
    <row r="99" spans="1:11" x14ac:dyDescent="0.2">
      <c r="A99" s="36"/>
      <c r="B99" s="36"/>
      <c r="C99" s="36"/>
      <c r="D99" s="36"/>
      <c r="E99" s="36"/>
      <c r="F99" s="36"/>
      <c r="G99" s="36"/>
      <c r="H99" s="36"/>
      <c r="I99" s="36"/>
      <c r="J99" s="36"/>
      <c r="K99" s="36"/>
    </row>
    <row r="100" spans="1:11" x14ac:dyDescent="0.2">
      <c r="A100" s="36"/>
      <c r="B100" s="36"/>
      <c r="C100" s="36"/>
      <c r="D100" s="36"/>
      <c r="E100" s="36"/>
      <c r="F100" s="36"/>
      <c r="G100" s="36"/>
      <c r="H100" s="36"/>
      <c r="I100" s="36"/>
      <c r="J100" s="36"/>
      <c r="K100" s="36"/>
    </row>
    <row r="101" spans="1:11" x14ac:dyDescent="0.2">
      <c r="A101" s="36"/>
      <c r="B101" s="36"/>
      <c r="C101" s="36"/>
      <c r="D101" s="36"/>
      <c r="E101" s="36"/>
      <c r="F101" s="36"/>
      <c r="G101" s="36"/>
      <c r="H101" s="36"/>
      <c r="I101" s="36"/>
      <c r="J101" s="36"/>
      <c r="K101" s="36"/>
    </row>
    <row r="102" spans="1:11" x14ac:dyDescent="0.2">
      <c r="A102" s="36"/>
      <c r="B102" s="36"/>
      <c r="C102" s="36"/>
      <c r="D102" s="36"/>
      <c r="E102" s="36"/>
      <c r="F102" s="36"/>
      <c r="G102" s="36"/>
      <c r="H102" s="36"/>
      <c r="I102" s="36"/>
      <c r="J102" s="36"/>
      <c r="K102" s="36"/>
    </row>
    <row r="103" spans="1:11" x14ac:dyDescent="0.2">
      <c r="A103" s="36"/>
      <c r="B103" s="36"/>
      <c r="C103" s="36"/>
      <c r="D103" s="36"/>
      <c r="E103" s="36"/>
      <c r="F103" s="36"/>
      <c r="G103" s="36"/>
      <c r="H103" s="36"/>
      <c r="I103" s="36"/>
      <c r="J103" s="36"/>
      <c r="K103" s="36"/>
    </row>
    <row r="104" spans="1:11" x14ac:dyDescent="0.2">
      <c r="A104" s="36"/>
      <c r="B104" s="36"/>
      <c r="C104" s="36"/>
      <c r="D104" s="36"/>
      <c r="E104" s="36"/>
      <c r="F104" s="36"/>
      <c r="G104" s="36"/>
      <c r="H104" s="36"/>
      <c r="I104" s="36"/>
      <c r="J104" s="36"/>
      <c r="K104" s="36"/>
    </row>
    <row r="105" spans="1:11" x14ac:dyDescent="0.2">
      <c r="A105" s="36"/>
      <c r="B105" s="36"/>
      <c r="C105" s="36"/>
      <c r="D105" s="36"/>
      <c r="E105" s="36"/>
      <c r="F105" s="36"/>
      <c r="G105" s="36"/>
      <c r="H105" s="36"/>
      <c r="I105" s="36"/>
      <c r="J105" s="36"/>
      <c r="K105" s="36"/>
    </row>
    <row r="106" spans="1:11" x14ac:dyDescent="0.2">
      <c r="A106" s="36"/>
      <c r="B106" s="36"/>
      <c r="C106" s="36"/>
      <c r="D106" s="36"/>
      <c r="E106" s="36"/>
      <c r="F106" s="36"/>
      <c r="G106" s="36"/>
      <c r="H106" s="36"/>
      <c r="I106" s="36"/>
      <c r="J106" s="36"/>
      <c r="K106" s="36"/>
    </row>
    <row r="107" spans="1:11" x14ac:dyDescent="0.2">
      <c r="A107" s="36"/>
      <c r="B107" s="36"/>
      <c r="C107" s="36"/>
      <c r="D107" s="36"/>
      <c r="E107" s="36"/>
      <c r="F107" s="36"/>
      <c r="G107" s="36"/>
      <c r="H107" s="36"/>
      <c r="I107" s="36"/>
      <c r="J107" s="36"/>
      <c r="K107" s="36"/>
    </row>
    <row r="108" spans="1:11" x14ac:dyDescent="0.2">
      <c r="A108" s="36"/>
      <c r="B108" s="36"/>
      <c r="C108" s="36"/>
      <c r="D108" s="36"/>
      <c r="E108" s="36"/>
      <c r="F108" s="36"/>
      <c r="G108" s="36"/>
      <c r="H108" s="36"/>
      <c r="I108" s="36"/>
      <c r="J108" s="36"/>
      <c r="K108" s="36"/>
    </row>
    <row r="109" spans="1:11" x14ac:dyDescent="0.2">
      <c r="A109" s="36"/>
      <c r="B109" s="36"/>
      <c r="C109" s="36"/>
      <c r="D109" s="36"/>
      <c r="E109" s="36"/>
      <c r="F109" s="36"/>
      <c r="G109" s="36"/>
      <c r="H109" s="36"/>
      <c r="I109" s="36"/>
      <c r="J109" s="36"/>
      <c r="K109" s="36"/>
    </row>
    <row r="110" spans="1:11" x14ac:dyDescent="0.2">
      <c r="A110" s="36"/>
      <c r="B110" s="36"/>
      <c r="C110" s="36"/>
      <c r="D110" s="36"/>
      <c r="E110" s="36"/>
      <c r="F110" s="36"/>
      <c r="G110" s="36"/>
      <c r="H110" s="36"/>
      <c r="I110" s="36"/>
      <c r="J110" s="36"/>
      <c r="K110" s="48" t="s">
        <v>311</v>
      </c>
    </row>
    <row r="117" spans="3:11" x14ac:dyDescent="0.2">
      <c r="C117" s="10"/>
      <c r="D117" s="10"/>
      <c r="E117" s="10"/>
      <c r="F117" s="10"/>
      <c r="G117" s="10"/>
      <c r="H117" s="10"/>
      <c r="I117" s="10"/>
      <c r="J117" s="10"/>
      <c r="K117" s="10"/>
    </row>
  </sheetData>
  <hyperlinks>
    <hyperlink ref="K1" location="INHALT!A1" display="INHALT!A1" xr:uid="{27C69B7E-6D44-4C07-A1C0-9881C9A5D63D}"/>
  </hyperlinks>
  <printOptions horizontalCentered="1"/>
  <pageMargins left="0.23622047244094491" right="0.27559055118110237" top="0.23622047244094491" bottom="0.35433070866141736" header="0.15748031496062992" footer="0.18"/>
  <pageSetup paperSize="9" scale="95" firstPageNumber="6" fitToHeight="0" orientation="portrait" useFirstPageNumber="1" r:id="rId1"/>
  <headerFooter>
    <oddFooter>Seite &amp;P</oddFooter>
  </headerFooter>
  <rowBreaks count="1" manualBreakCount="1">
    <brk id="57"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BB106"/>
  <sheetViews>
    <sheetView tabSelected="1" showWhiteSpace="0" zoomScaleNormal="100" zoomScaleSheetLayoutView="70" workbookViewId="0">
      <pane xSplit="2" ySplit="7" topLeftCell="C8" activePane="bottomRight" state="frozen"/>
      <selection activeCell="E65" sqref="E65"/>
      <selection pane="topRight" activeCell="E65" sqref="E65"/>
      <selection pane="bottomLeft" activeCell="E65" sqref="E65"/>
      <selection pane="bottomRight" activeCell="E65" sqref="E65"/>
    </sheetView>
  </sheetViews>
  <sheetFormatPr baseColWidth="10" defaultRowHeight="12.75" x14ac:dyDescent="0.2"/>
  <cols>
    <col min="1" max="1" width="6" customWidth="1"/>
    <col min="2" max="2" width="21" bestFit="1" customWidth="1"/>
    <col min="3" max="3" width="7.5703125" customWidth="1"/>
    <col min="4" max="4" width="9.85546875" bestFit="1" customWidth="1"/>
    <col min="5" max="5" width="9.140625" customWidth="1"/>
    <col min="6" max="6" width="11" customWidth="1"/>
    <col min="7" max="7" width="11.140625" customWidth="1"/>
    <col min="8" max="8" width="10.85546875" customWidth="1"/>
    <col min="9" max="9" width="11.7109375" customWidth="1"/>
    <col min="10" max="10" width="11.28515625" customWidth="1"/>
    <col min="11" max="11" width="11.140625" customWidth="1"/>
    <col min="12" max="12" width="8.42578125" customWidth="1"/>
  </cols>
  <sheetData>
    <row r="1" spans="1:54" x14ac:dyDescent="0.2">
      <c r="A1" s="809">
        <v>45657</v>
      </c>
      <c r="B1" s="36"/>
      <c r="C1" s="36"/>
      <c r="D1" s="36"/>
      <c r="E1" s="36"/>
      <c r="F1" s="36"/>
      <c r="G1" s="36"/>
      <c r="H1" s="36"/>
      <c r="I1" s="36"/>
      <c r="J1" s="36"/>
      <c r="K1" s="36"/>
      <c r="L1" s="820" t="s">
        <v>429</v>
      </c>
    </row>
    <row r="2" spans="1:54" ht="15.75" x14ac:dyDescent="0.25">
      <c r="A2" s="37" t="s">
        <v>538</v>
      </c>
      <c r="B2" s="36"/>
      <c r="C2" s="36"/>
      <c r="D2" s="36"/>
      <c r="E2" s="36"/>
      <c r="F2" s="36"/>
      <c r="G2" s="36"/>
      <c r="H2" s="36"/>
      <c r="I2" s="36"/>
      <c r="J2" s="36"/>
      <c r="K2" s="36"/>
      <c r="L2" s="36"/>
    </row>
    <row r="3" spans="1:54" x14ac:dyDescent="0.2">
      <c r="A3" s="51" t="s">
        <v>361</v>
      </c>
      <c r="B3" s="36"/>
      <c r="C3" s="36"/>
      <c r="D3" s="36"/>
      <c r="E3" s="36"/>
      <c r="F3" s="36"/>
      <c r="G3" s="36"/>
      <c r="H3" s="36"/>
      <c r="I3" s="36"/>
      <c r="J3" s="36"/>
      <c r="K3" s="36"/>
      <c r="L3" s="36"/>
    </row>
    <row r="4" spans="1:54" ht="15.75" x14ac:dyDescent="0.25">
      <c r="A4" s="37"/>
      <c r="B4" s="36"/>
      <c r="C4" s="36"/>
      <c r="D4" s="36"/>
      <c r="E4" s="36"/>
      <c r="F4" s="36"/>
      <c r="G4" s="36"/>
      <c r="H4" s="36"/>
      <c r="I4" s="36"/>
      <c r="J4" s="36"/>
      <c r="K4" s="36"/>
      <c r="L4" s="48" t="s">
        <v>428</v>
      </c>
    </row>
    <row r="5" spans="1:54" ht="19.149999999999999" customHeight="1" x14ac:dyDescent="0.2">
      <c r="A5" s="117" t="s">
        <v>185</v>
      </c>
      <c r="B5" s="110" t="s">
        <v>213</v>
      </c>
      <c r="C5" s="111" t="s">
        <v>208</v>
      </c>
      <c r="D5" s="109"/>
      <c r="E5" s="109"/>
      <c r="F5" s="109"/>
      <c r="G5" s="109"/>
      <c r="H5" s="109"/>
      <c r="I5" s="109"/>
      <c r="J5" s="109"/>
      <c r="K5" s="109"/>
      <c r="L5" s="109"/>
    </row>
    <row r="6" spans="1:54" s="1" customFormat="1" ht="43.15" customHeight="1" x14ac:dyDescent="0.2">
      <c r="A6" s="261" t="s">
        <v>186</v>
      </c>
      <c r="B6" s="263" t="s">
        <v>165</v>
      </c>
      <c r="C6" s="95" t="s">
        <v>211</v>
      </c>
      <c r="D6" s="96" t="s">
        <v>20</v>
      </c>
      <c r="E6" s="96" t="s">
        <v>19</v>
      </c>
      <c r="F6" s="96" t="s">
        <v>16</v>
      </c>
      <c r="G6" s="96" t="s">
        <v>22</v>
      </c>
      <c r="H6" s="96" t="s">
        <v>21</v>
      </c>
      <c r="I6" s="96" t="s">
        <v>17</v>
      </c>
      <c r="J6" s="96" t="s">
        <v>209</v>
      </c>
      <c r="K6" s="96" t="s">
        <v>210</v>
      </c>
      <c r="L6" s="97" t="s">
        <v>212</v>
      </c>
    </row>
    <row r="7" spans="1:54" s="1" customFormat="1" x14ac:dyDescent="0.2">
      <c r="A7" s="262"/>
      <c r="B7" s="237"/>
      <c r="C7" s="83" t="s">
        <v>207</v>
      </c>
      <c r="D7" s="82" t="s">
        <v>207</v>
      </c>
      <c r="E7" s="82" t="s">
        <v>207</v>
      </c>
      <c r="F7" s="82" t="s">
        <v>207</v>
      </c>
      <c r="G7" s="82" t="s">
        <v>207</v>
      </c>
      <c r="H7" s="82" t="s">
        <v>207</v>
      </c>
      <c r="I7" s="82" t="s">
        <v>207</v>
      </c>
      <c r="J7" s="82" t="s">
        <v>207</v>
      </c>
      <c r="K7" s="82" t="s">
        <v>207</v>
      </c>
      <c r="L7" s="503" t="s">
        <v>206</v>
      </c>
    </row>
    <row r="8" spans="1:54" s="1" customFormat="1" ht="5.0999999999999996" customHeight="1" x14ac:dyDescent="0.2">
      <c r="A8" s="40"/>
      <c r="B8" s="40"/>
      <c r="C8" s="101"/>
      <c r="D8" s="101"/>
      <c r="E8" s="101"/>
      <c r="F8" s="101"/>
      <c r="G8" s="101"/>
      <c r="H8" s="101"/>
      <c r="I8" s="101"/>
      <c r="J8" s="101"/>
      <c r="K8" s="101"/>
      <c r="L8" s="102"/>
    </row>
    <row r="9" spans="1:54" x14ac:dyDescent="0.2">
      <c r="A9" s="42">
        <v>10</v>
      </c>
      <c r="B9" s="43" t="s">
        <v>35</v>
      </c>
      <c r="C9" s="674">
        <v>605</v>
      </c>
      <c r="D9" s="243">
        <v>325</v>
      </c>
      <c r="E9" s="675">
        <v>280</v>
      </c>
      <c r="F9" s="243">
        <v>390</v>
      </c>
      <c r="G9" s="243">
        <v>210</v>
      </c>
      <c r="H9" s="675">
        <v>180</v>
      </c>
      <c r="I9" s="243">
        <v>220</v>
      </c>
      <c r="J9" s="243">
        <v>115</v>
      </c>
      <c r="K9" s="243">
        <v>105</v>
      </c>
      <c r="L9" s="577">
        <v>35.914332784184516</v>
      </c>
      <c r="M9" s="2"/>
      <c r="N9" s="2"/>
      <c r="O9" s="2"/>
      <c r="P9" s="871"/>
      <c r="Q9" s="2"/>
      <c r="R9" s="2"/>
      <c r="S9" s="2"/>
      <c r="T9" s="2"/>
      <c r="U9" s="2"/>
      <c r="V9" s="2"/>
      <c r="W9" s="2"/>
      <c r="X9" s="2"/>
      <c r="Y9" s="2"/>
      <c r="Z9" s="2"/>
      <c r="AA9" s="2"/>
      <c r="AB9" s="2"/>
      <c r="AC9" s="2"/>
      <c r="AD9" s="2"/>
      <c r="AE9" s="2"/>
      <c r="AF9" s="2"/>
      <c r="AG9" s="2"/>
      <c r="AH9" s="2"/>
      <c r="AI9" s="2"/>
      <c r="AJ9" s="2"/>
      <c r="AK9" s="2"/>
      <c r="AL9" s="2"/>
      <c r="AM9" s="2"/>
      <c r="AN9" s="2"/>
      <c r="AO9" s="2"/>
      <c r="AP9" s="2"/>
      <c r="AQ9" s="2"/>
      <c r="AR9" s="2"/>
      <c r="AS9" s="2"/>
      <c r="AT9" s="2"/>
      <c r="AU9" s="2"/>
      <c r="AV9" s="2"/>
      <c r="AW9" s="2"/>
      <c r="AX9" s="2"/>
      <c r="AY9" s="2"/>
      <c r="AZ9" s="2"/>
      <c r="BA9" s="2"/>
      <c r="BB9" s="2"/>
    </row>
    <row r="10" spans="1:54" x14ac:dyDescent="0.2">
      <c r="A10" s="42">
        <v>11</v>
      </c>
      <c r="B10" s="43" t="s">
        <v>373</v>
      </c>
      <c r="C10" s="674">
        <v>1315</v>
      </c>
      <c r="D10" s="243">
        <v>795</v>
      </c>
      <c r="E10" s="675">
        <v>520</v>
      </c>
      <c r="F10" s="243">
        <v>705</v>
      </c>
      <c r="G10" s="243">
        <v>400</v>
      </c>
      <c r="H10" s="675">
        <v>305</v>
      </c>
      <c r="I10" s="243">
        <v>610</v>
      </c>
      <c r="J10" s="243">
        <v>395</v>
      </c>
      <c r="K10" s="243">
        <v>210</v>
      </c>
      <c r="L10" s="577">
        <v>46.311787072243341</v>
      </c>
      <c r="M10" s="2"/>
      <c r="P10" s="871"/>
    </row>
    <row r="11" spans="1:54" x14ac:dyDescent="0.2">
      <c r="A11" s="42">
        <v>12</v>
      </c>
      <c r="B11" s="43" t="s">
        <v>374</v>
      </c>
      <c r="C11" s="674">
        <v>2545</v>
      </c>
      <c r="D11" s="243">
        <v>1360</v>
      </c>
      <c r="E11" s="675">
        <v>1190</v>
      </c>
      <c r="F11" s="243">
        <v>1615</v>
      </c>
      <c r="G11" s="243">
        <v>825</v>
      </c>
      <c r="H11" s="675">
        <v>790</v>
      </c>
      <c r="I11" s="243">
        <v>935</v>
      </c>
      <c r="J11" s="243">
        <v>535</v>
      </c>
      <c r="K11" s="243">
        <v>400</v>
      </c>
      <c r="L11" s="577">
        <v>36.670592854338437</v>
      </c>
      <c r="M11" s="2"/>
      <c r="P11" s="871"/>
    </row>
    <row r="12" spans="1:54" x14ac:dyDescent="0.2">
      <c r="A12" s="42">
        <v>13</v>
      </c>
      <c r="B12" s="43" t="s">
        <v>375</v>
      </c>
      <c r="C12" s="674">
        <v>380</v>
      </c>
      <c r="D12" s="243">
        <v>205</v>
      </c>
      <c r="E12" s="675">
        <v>175</v>
      </c>
      <c r="F12" s="243">
        <v>250</v>
      </c>
      <c r="G12" s="243">
        <v>130</v>
      </c>
      <c r="H12" s="675">
        <v>120</v>
      </c>
      <c r="I12" s="243">
        <v>130</v>
      </c>
      <c r="J12" s="243">
        <v>75</v>
      </c>
      <c r="K12" s="243">
        <v>55</v>
      </c>
      <c r="L12" s="577">
        <v>34.736842105263158</v>
      </c>
      <c r="M12" s="2"/>
      <c r="P12" s="871"/>
    </row>
    <row r="13" spans="1:54" x14ac:dyDescent="0.2">
      <c r="A13" s="42">
        <v>14</v>
      </c>
      <c r="B13" s="43" t="s">
        <v>376</v>
      </c>
      <c r="C13" s="674">
        <v>2725</v>
      </c>
      <c r="D13" s="243">
        <v>1500</v>
      </c>
      <c r="E13" s="675">
        <v>1230</v>
      </c>
      <c r="F13" s="243">
        <v>1715</v>
      </c>
      <c r="G13" s="243">
        <v>900</v>
      </c>
      <c r="H13" s="675">
        <v>815</v>
      </c>
      <c r="I13" s="243">
        <v>1015</v>
      </c>
      <c r="J13" s="243">
        <v>600</v>
      </c>
      <c r="K13" s="243">
        <v>415</v>
      </c>
      <c r="L13" s="577">
        <v>37.18371837183718</v>
      </c>
      <c r="M13" s="2"/>
      <c r="P13" s="871"/>
    </row>
    <row r="14" spans="1:54" x14ac:dyDescent="0.2">
      <c r="A14" s="42">
        <v>15</v>
      </c>
      <c r="B14" s="43" t="s">
        <v>39</v>
      </c>
      <c r="C14" s="674">
        <v>1200</v>
      </c>
      <c r="D14" s="243">
        <v>570</v>
      </c>
      <c r="E14" s="675">
        <v>630</v>
      </c>
      <c r="F14" s="243">
        <v>1090</v>
      </c>
      <c r="G14" s="243">
        <v>505</v>
      </c>
      <c r="H14" s="675">
        <v>585</v>
      </c>
      <c r="I14" s="243">
        <v>105</v>
      </c>
      <c r="J14" s="243">
        <v>60</v>
      </c>
      <c r="K14" s="243">
        <v>45</v>
      </c>
      <c r="L14" s="577">
        <v>8.9241034195162641</v>
      </c>
      <c r="M14" s="2"/>
      <c r="P14" s="871"/>
    </row>
    <row r="15" spans="1:54" x14ac:dyDescent="0.2">
      <c r="A15" s="42">
        <v>16</v>
      </c>
      <c r="B15" s="43" t="s">
        <v>96</v>
      </c>
      <c r="C15" s="674">
        <v>2980</v>
      </c>
      <c r="D15" s="243">
        <v>1470</v>
      </c>
      <c r="E15" s="675">
        <v>1510</v>
      </c>
      <c r="F15" s="243">
        <v>2535</v>
      </c>
      <c r="G15" s="243">
        <v>1240</v>
      </c>
      <c r="H15" s="675">
        <v>1295</v>
      </c>
      <c r="I15" s="243">
        <v>445</v>
      </c>
      <c r="J15" s="243">
        <v>230</v>
      </c>
      <c r="K15" s="243">
        <v>215</v>
      </c>
      <c r="L15" s="577">
        <v>14.956405097250167</v>
      </c>
      <c r="M15" s="2"/>
      <c r="P15" s="871"/>
    </row>
    <row r="16" spans="1:54" x14ac:dyDescent="0.2">
      <c r="A16" s="42">
        <v>17</v>
      </c>
      <c r="B16" s="43" t="s">
        <v>40</v>
      </c>
      <c r="C16" s="674">
        <v>3715</v>
      </c>
      <c r="D16" s="243">
        <v>1955</v>
      </c>
      <c r="E16" s="675">
        <v>1760</v>
      </c>
      <c r="F16" s="243">
        <v>2695</v>
      </c>
      <c r="G16" s="243">
        <v>1390</v>
      </c>
      <c r="H16" s="675">
        <v>1305</v>
      </c>
      <c r="I16" s="243">
        <v>1025</v>
      </c>
      <c r="J16" s="243">
        <v>570</v>
      </c>
      <c r="K16" s="243">
        <v>455</v>
      </c>
      <c r="L16" s="577">
        <v>27.549098735539413</v>
      </c>
      <c r="M16" s="2"/>
      <c r="P16" s="871"/>
    </row>
    <row r="17" spans="1:16" x14ac:dyDescent="0.2">
      <c r="A17" s="42">
        <v>21</v>
      </c>
      <c r="B17" s="43" t="s">
        <v>41</v>
      </c>
      <c r="C17" s="674">
        <v>1815</v>
      </c>
      <c r="D17" s="243">
        <v>990</v>
      </c>
      <c r="E17" s="675">
        <v>825</v>
      </c>
      <c r="F17" s="243">
        <v>1215</v>
      </c>
      <c r="G17" s="243">
        <v>605</v>
      </c>
      <c r="H17" s="675">
        <v>610</v>
      </c>
      <c r="I17" s="243">
        <v>600</v>
      </c>
      <c r="J17" s="243">
        <v>385</v>
      </c>
      <c r="K17" s="243">
        <v>215</v>
      </c>
      <c r="L17" s="577">
        <v>33.057851239669425</v>
      </c>
      <c r="M17" s="2"/>
      <c r="P17" s="871"/>
    </row>
    <row r="18" spans="1:16" x14ac:dyDescent="0.2">
      <c r="A18" s="42">
        <v>22</v>
      </c>
      <c r="B18" s="43" t="s">
        <v>42</v>
      </c>
      <c r="C18" s="674">
        <v>1615</v>
      </c>
      <c r="D18" s="243">
        <v>850</v>
      </c>
      <c r="E18" s="675">
        <v>760</v>
      </c>
      <c r="F18" s="243">
        <v>1020</v>
      </c>
      <c r="G18" s="243">
        <v>560</v>
      </c>
      <c r="H18" s="675">
        <v>460</v>
      </c>
      <c r="I18" s="243">
        <v>590</v>
      </c>
      <c r="J18" s="243">
        <v>290</v>
      </c>
      <c r="K18" s="243">
        <v>300</v>
      </c>
      <c r="L18" s="577">
        <v>36.679058240396529</v>
      </c>
      <c r="M18" s="2"/>
      <c r="P18" s="871"/>
    </row>
    <row r="19" spans="1:16" x14ac:dyDescent="0.2">
      <c r="A19" s="42">
        <v>23</v>
      </c>
      <c r="B19" s="43" t="s">
        <v>43</v>
      </c>
      <c r="C19" s="674">
        <v>4030</v>
      </c>
      <c r="D19" s="243">
        <v>1985</v>
      </c>
      <c r="E19" s="675">
        <v>2045</v>
      </c>
      <c r="F19" s="243">
        <v>2265</v>
      </c>
      <c r="G19" s="243">
        <v>1065</v>
      </c>
      <c r="H19" s="675">
        <v>1195</v>
      </c>
      <c r="I19" s="243">
        <v>1765</v>
      </c>
      <c r="J19" s="243">
        <v>920</v>
      </c>
      <c r="K19" s="243">
        <v>850</v>
      </c>
      <c r="L19" s="577">
        <v>43.846153846153847</v>
      </c>
      <c r="M19" s="2"/>
      <c r="P19" s="871"/>
    </row>
    <row r="20" spans="1:16" x14ac:dyDescent="0.2">
      <c r="A20" s="42">
        <v>24</v>
      </c>
      <c r="B20" s="43" t="s">
        <v>44</v>
      </c>
      <c r="C20" s="674">
        <v>6835</v>
      </c>
      <c r="D20" s="243">
        <v>3495</v>
      </c>
      <c r="E20" s="675">
        <v>3340</v>
      </c>
      <c r="F20" s="243">
        <v>3725</v>
      </c>
      <c r="G20" s="243">
        <v>1880</v>
      </c>
      <c r="H20" s="675">
        <v>1845</v>
      </c>
      <c r="I20" s="243">
        <v>3115</v>
      </c>
      <c r="J20" s="243">
        <v>1615</v>
      </c>
      <c r="K20" s="243">
        <v>1495</v>
      </c>
      <c r="L20" s="577">
        <v>45.546292233435722</v>
      </c>
      <c r="M20" s="2"/>
      <c r="P20" s="871"/>
    </row>
    <row r="21" spans="1:16" x14ac:dyDescent="0.2">
      <c r="A21" s="42">
        <v>25</v>
      </c>
      <c r="B21" s="43" t="s">
        <v>170</v>
      </c>
      <c r="C21" s="674">
        <v>1940</v>
      </c>
      <c r="D21" s="243">
        <v>1020</v>
      </c>
      <c r="E21" s="675">
        <v>920</v>
      </c>
      <c r="F21" s="243">
        <v>975</v>
      </c>
      <c r="G21" s="243">
        <v>495</v>
      </c>
      <c r="H21" s="675">
        <v>485</v>
      </c>
      <c r="I21" s="243">
        <v>965</v>
      </c>
      <c r="J21" s="243">
        <v>525</v>
      </c>
      <c r="K21" s="243">
        <v>435</v>
      </c>
      <c r="L21" s="577">
        <v>49.665121071612575</v>
      </c>
      <c r="M21" s="2"/>
      <c r="P21" s="871"/>
    </row>
    <row r="22" spans="1:16" x14ac:dyDescent="0.2">
      <c r="A22" s="42">
        <v>26</v>
      </c>
      <c r="B22" s="43" t="s">
        <v>297</v>
      </c>
      <c r="C22" s="674">
        <v>2815</v>
      </c>
      <c r="D22" s="243">
        <v>1360</v>
      </c>
      <c r="E22" s="675">
        <v>1455</v>
      </c>
      <c r="F22" s="243">
        <v>1875</v>
      </c>
      <c r="G22" s="243">
        <v>895</v>
      </c>
      <c r="H22" s="675">
        <v>985</v>
      </c>
      <c r="I22" s="243">
        <v>935</v>
      </c>
      <c r="J22" s="243">
        <v>465</v>
      </c>
      <c r="K22" s="243">
        <v>470</v>
      </c>
      <c r="L22" s="577">
        <v>33.274084607180946</v>
      </c>
      <c r="M22" s="2"/>
      <c r="P22" s="871"/>
    </row>
    <row r="23" spans="1:16" x14ac:dyDescent="0.2">
      <c r="A23" s="42">
        <v>31</v>
      </c>
      <c r="B23" s="43" t="s">
        <v>45</v>
      </c>
      <c r="C23" s="674">
        <v>4060</v>
      </c>
      <c r="D23" s="243">
        <v>2110</v>
      </c>
      <c r="E23" s="675">
        <v>1955</v>
      </c>
      <c r="F23" s="243">
        <v>2555</v>
      </c>
      <c r="G23" s="243">
        <v>1325</v>
      </c>
      <c r="H23" s="675">
        <v>1235</v>
      </c>
      <c r="I23" s="243">
        <v>1505</v>
      </c>
      <c r="J23" s="243">
        <v>785</v>
      </c>
      <c r="K23" s="243">
        <v>720</v>
      </c>
      <c r="L23" s="577">
        <v>37.035213001723719</v>
      </c>
      <c r="M23" s="2"/>
      <c r="P23" s="871"/>
    </row>
    <row r="24" spans="1:16" x14ac:dyDescent="0.2">
      <c r="A24" s="42">
        <v>32</v>
      </c>
      <c r="B24" s="43" t="s">
        <v>46</v>
      </c>
      <c r="C24" s="674">
        <v>6225</v>
      </c>
      <c r="D24" s="243">
        <v>3230</v>
      </c>
      <c r="E24" s="675">
        <v>2995</v>
      </c>
      <c r="F24" s="243">
        <v>3895</v>
      </c>
      <c r="G24" s="243">
        <v>1970</v>
      </c>
      <c r="H24" s="675">
        <v>1925</v>
      </c>
      <c r="I24" s="243">
        <v>2330</v>
      </c>
      <c r="J24" s="243">
        <v>1260</v>
      </c>
      <c r="K24" s="243">
        <v>1070</v>
      </c>
      <c r="L24" s="577">
        <v>37.449815320378995</v>
      </c>
      <c r="M24" s="2"/>
      <c r="P24" s="871"/>
    </row>
    <row r="25" spans="1:16" x14ac:dyDescent="0.2">
      <c r="A25" s="42">
        <v>33</v>
      </c>
      <c r="B25" s="43" t="s">
        <v>171</v>
      </c>
      <c r="C25" s="674">
        <v>75</v>
      </c>
      <c r="D25" s="243">
        <v>50</v>
      </c>
      <c r="E25" s="675">
        <v>25</v>
      </c>
      <c r="F25" s="243">
        <v>30</v>
      </c>
      <c r="G25" s="243">
        <v>20</v>
      </c>
      <c r="H25" s="675">
        <v>10</v>
      </c>
      <c r="I25" s="243">
        <v>45</v>
      </c>
      <c r="J25" s="243">
        <v>30</v>
      </c>
      <c r="K25" s="243">
        <v>15</v>
      </c>
      <c r="L25" s="577">
        <v>60</v>
      </c>
      <c r="M25" s="2"/>
      <c r="P25" s="871"/>
    </row>
    <row r="26" spans="1:16" x14ac:dyDescent="0.2">
      <c r="A26" s="42">
        <v>34</v>
      </c>
      <c r="B26" s="43" t="s">
        <v>47</v>
      </c>
      <c r="C26" s="674">
        <v>4455</v>
      </c>
      <c r="D26" s="243">
        <v>2290</v>
      </c>
      <c r="E26" s="675">
        <v>2165</v>
      </c>
      <c r="F26" s="243">
        <v>3395</v>
      </c>
      <c r="G26" s="243">
        <v>1725</v>
      </c>
      <c r="H26" s="675">
        <v>1670</v>
      </c>
      <c r="I26" s="243">
        <v>1060</v>
      </c>
      <c r="J26" s="243">
        <v>565</v>
      </c>
      <c r="K26" s="243">
        <v>495</v>
      </c>
      <c r="L26" s="577">
        <v>23.827686784832846</v>
      </c>
      <c r="M26" s="2"/>
      <c r="P26" s="871"/>
    </row>
    <row r="27" spans="1:16" x14ac:dyDescent="0.2">
      <c r="A27" s="42">
        <v>35</v>
      </c>
      <c r="B27" s="43" t="s">
        <v>89</v>
      </c>
      <c r="C27" s="674">
        <v>3270</v>
      </c>
      <c r="D27" s="243">
        <v>1765</v>
      </c>
      <c r="E27" s="675">
        <v>1505</v>
      </c>
      <c r="F27" s="243">
        <v>1825</v>
      </c>
      <c r="G27" s="243">
        <v>940</v>
      </c>
      <c r="H27" s="675">
        <v>885</v>
      </c>
      <c r="I27" s="243">
        <v>1445</v>
      </c>
      <c r="J27" s="243">
        <v>825</v>
      </c>
      <c r="K27" s="243">
        <v>620</v>
      </c>
      <c r="L27" s="577">
        <v>44.189602446483178</v>
      </c>
      <c r="M27" s="2"/>
      <c r="P27" s="871"/>
    </row>
    <row r="28" spans="1:16" x14ac:dyDescent="0.2">
      <c r="A28" s="42">
        <v>36</v>
      </c>
      <c r="B28" s="43" t="s">
        <v>48</v>
      </c>
      <c r="C28" s="674">
        <v>4065</v>
      </c>
      <c r="D28" s="243">
        <v>2105</v>
      </c>
      <c r="E28" s="675">
        <v>1960</v>
      </c>
      <c r="F28" s="243">
        <v>2605</v>
      </c>
      <c r="G28" s="243">
        <v>1325</v>
      </c>
      <c r="H28" s="675">
        <v>1275</v>
      </c>
      <c r="I28" s="243">
        <v>1460</v>
      </c>
      <c r="J28" s="243">
        <v>775</v>
      </c>
      <c r="K28" s="243">
        <v>685</v>
      </c>
      <c r="L28" s="577">
        <v>35.95671421544516</v>
      </c>
      <c r="M28" s="2"/>
      <c r="P28" s="871"/>
    </row>
    <row r="29" spans="1:16" x14ac:dyDescent="0.2">
      <c r="A29" s="42">
        <v>41</v>
      </c>
      <c r="B29" s="43" t="s">
        <v>49</v>
      </c>
      <c r="C29" s="674">
        <v>3535</v>
      </c>
      <c r="D29" s="243">
        <v>1750</v>
      </c>
      <c r="E29" s="675">
        <v>1785</v>
      </c>
      <c r="F29" s="243">
        <v>2845</v>
      </c>
      <c r="G29" s="243">
        <v>1365</v>
      </c>
      <c r="H29" s="675">
        <v>1475</v>
      </c>
      <c r="I29" s="243">
        <v>690</v>
      </c>
      <c r="J29" s="243">
        <v>380</v>
      </c>
      <c r="K29" s="243">
        <v>310</v>
      </c>
      <c r="L29" s="577">
        <v>19.547383309759546</v>
      </c>
      <c r="M29" s="2"/>
      <c r="P29" s="871"/>
    </row>
    <row r="30" spans="1:16" x14ac:dyDescent="0.2">
      <c r="A30" s="42">
        <v>42</v>
      </c>
      <c r="B30" s="43" t="s">
        <v>50</v>
      </c>
      <c r="C30" s="674">
        <v>3410</v>
      </c>
      <c r="D30" s="243">
        <v>1700</v>
      </c>
      <c r="E30" s="675">
        <v>1710</v>
      </c>
      <c r="F30" s="243">
        <v>2840</v>
      </c>
      <c r="G30" s="243">
        <v>1395</v>
      </c>
      <c r="H30" s="675">
        <v>1445</v>
      </c>
      <c r="I30" s="243">
        <v>570</v>
      </c>
      <c r="J30" s="243">
        <v>305</v>
      </c>
      <c r="K30" s="243">
        <v>265</v>
      </c>
      <c r="L30" s="577">
        <v>16.735052754982416</v>
      </c>
      <c r="M30" s="2"/>
      <c r="P30" s="871"/>
    </row>
    <row r="31" spans="1:16" x14ac:dyDescent="0.2">
      <c r="A31" s="42">
        <v>43</v>
      </c>
      <c r="B31" s="43" t="s">
        <v>51</v>
      </c>
      <c r="C31" s="674">
        <v>5960</v>
      </c>
      <c r="D31" s="243">
        <v>3080</v>
      </c>
      <c r="E31" s="675">
        <v>2875</v>
      </c>
      <c r="F31" s="243">
        <v>4045</v>
      </c>
      <c r="G31" s="243">
        <v>2060</v>
      </c>
      <c r="H31" s="675">
        <v>1985</v>
      </c>
      <c r="I31" s="243">
        <v>1915</v>
      </c>
      <c r="J31" s="243">
        <v>1025</v>
      </c>
      <c r="K31" s="243">
        <v>890</v>
      </c>
      <c r="L31" s="577">
        <v>32.136264473905015</v>
      </c>
      <c r="M31" s="2"/>
      <c r="P31" s="871"/>
    </row>
    <row r="32" spans="1:16" x14ac:dyDescent="0.2">
      <c r="A32" s="42">
        <v>44</v>
      </c>
      <c r="B32" s="43" t="s">
        <v>52</v>
      </c>
      <c r="C32" s="674">
        <v>4590</v>
      </c>
      <c r="D32" s="243">
        <v>2250</v>
      </c>
      <c r="E32" s="675">
        <v>2340</v>
      </c>
      <c r="F32" s="243">
        <v>3350</v>
      </c>
      <c r="G32" s="243">
        <v>1665</v>
      </c>
      <c r="H32" s="675">
        <v>1685</v>
      </c>
      <c r="I32" s="243">
        <v>1240</v>
      </c>
      <c r="J32" s="243">
        <v>585</v>
      </c>
      <c r="K32" s="243">
        <v>650</v>
      </c>
      <c r="L32" s="577">
        <v>26.993464052287582</v>
      </c>
      <c r="M32" s="2"/>
      <c r="P32" s="871"/>
    </row>
    <row r="33" spans="1:16" x14ac:dyDescent="0.2">
      <c r="A33" s="42">
        <v>45</v>
      </c>
      <c r="B33" s="43" t="s">
        <v>53</v>
      </c>
      <c r="C33" s="674">
        <v>305</v>
      </c>
      <c r="D33" s="243">
        <v>220</v>
      </c>
      <c r="E33" s="675">
        <v>85</v>
      </c>
      <c r="F33" s="243">
        <v>130</v>
      </c>
      <c r="G33" s="243">
        <v>80</v>
      </c>
      <c r="H33" s="675">
        <v>50</v>
      </c>
      <c r="I33" s="243">
        <v>175</v>
      </c>
      <c r="J33" s="243">
        <v>140</v>
      </c>
      <c r="K33" s="243">
        <v>35</v>
      </c>
      <c r="L33" s="577">
        <v>57.095709570957098</v>
      </c>
      <c r="M33" s="2"/>
      <c r="P33" s="871"/>
    </row>
    <row r="34" spans="1:16" x14ac:dyDescent="0.2">
      <c r="A34" s="42">
        <v>46</v>
      </c>
      <c r="B34" s="43" t="s">
        <v>54</v>
      </c>
      <c r="C34" s="674">
        <v>1150</v>
      </c>
      <c r="D34" s="243">
        <v>655</v>
      </c>
      <c r="E34" s="675">
        <v>495</v>
      </c>
      <c r="F34" s="243">
        <v>645</v>
      </c>
      <c r="G34" s="243">
        <v>320</v>
      </c>
      <c r="H34" s="675">
        <v>325</v>
      </c>
      <c r="I34" s="243">
        <v>500</v>
      </c>
      <c r="J34" s="243">
        <v>330</v>
      </c>
      <c r="K34" s="243">
        <v>170</v>
      </c>
      <c r="L34" s="577">
        <v>43.641114982578401</v>
      </c>
      <c r="M34" s="2"/>
      <c r="P34" s="871"/>
    </row>
    <row r="35" spans="1:16" x14ac:dyDescent="0.2">
      <c r="A35" s="42">
        <v>47</v>
      </c>
      <c r="B35" s="43" t="s">
        <v>55</v>
      </c>
      <c r="C35" s="674">
        <v>925</v>
      </c>
      <c r="D35" s="243">
        <v>470</v>
      </c>
      <c r="E35" s="675">
        <v>450</v>
      </c>
      <c r="F35" s="243">
        <v>885</v>
      </c>
      <c r="G35" s="243">
        <v>450</v>
      </c>
      <c r="H35" s="675">
        <v>435</v>
      </c>
      <c r="I35" s="243">
        <v>40</v>
      </c>
      <c r="J35" s="243">
        <v>20</v>
      </c>
      <c r="K35" s="243">
        <v>20</v>
      </c>
      <c r="L35" s="577">
        <v>4.112554112554113</v>
      </c>
      <c r="M35" s="2"/>
      <c r="P35" s="871"/>
    </row>
    <row r="36" spans="1:16" x14ac:dyDescent="0.2">
      <c r="A36" s="42">
        <v>48</v>
      </c>
      <c r="B36" s="43" t="s">
        <v>56</v>
      </c>
      <c r="C36" s="674">
        <v>10</v>
      </c>
      <c r="D36" s="243">
        <v>5</v>
      </c>
      <c r="E36" s="675">
        <v>5</v>
      </c>
      <c r="F36" s="243">
        <v>5</v>
      </c>
      <c r="G36" s="243">
        <v>0</v>
      </c>
      <c r="H36" s="675">
        <v>0</v>
      </c>
      <c r="I36" s="243">
        <v>5</v>
      </c>
      <c r="J36" s="243">
        <v>5</v>
      </c>
      <c r="K36" s="243">
        <v>0</v>
      </c>
      <c r="L36" s="577">
        <v>66.666666666666657</v>
      </c>
      <c r="M36" s="2"/>
      <c r="P36" s="871"/>
    </row>
    <row r="37" spans="1:16" x14ac:dyDescent="0.2">
      <c r="A37" s="42">
        <v>51</v>
      </c>
      <c r="B37" s="43" t="s">
        <v>57</v>
      </c>
      <c r="C37" s="674">
        <v>2260</v>
      </c>
      <c r="D37" s="243">
        <v>1115</v>
      </c>
      <c r="E37" s="675">
        <v>1145</v>
      </c>
      <c r="F37" s="243">
        <v>2035</v>
      </c>
      <c r="G37" s="243">
        <v>1005</v>
      </c>
      <c r="H37" s="675">
        <v>1030</v>
      </c>
      <c r="I37" s="243">
        <v>230</v>
      </c>
      <c r="J37" s="243">
        <v>110</v>
      </c>
      <c r="K37" s="243">
        <v>115</v>
      </c>
      <c r="L37" s="577">
        <v>10.079575596816976</v>
      </c>
      <c r="M37" s="2"/>
      <c r="P37" s="871"/>
    </row>
    <row r="38" spans="1:16" x14ac:dyDescent="0.2">
      <c r="A38" s="42">
        <v>52</v>
      </c>
      <c r="B38" s="43" t="s">
        <v>128</v>
      </c>
      <c r="C38" s="674">
        <v>3325</v>
      </c>
      <c r="D38" s="243">
        <v>1630</v>
      </c>
      <c r="E38" s="675">
        <v>1695</v>
      </c>
      <c r="F38" s="243">
        <v>2800</v>
      </c>
      <c r="G38" s="243">
        <v>1360</v>
      </c>
      <c r="H38" s="675">
        <v>1440</v>
      </c>
      <c r="I38" s="243">
        <v>525</v>
      </c>
      <c r="J38" s="243">
        <v>270</v>
      </c>
      <c r="K38" s="243">
        <v>255</v>
      </c>
      <c r="L38" s="577">
        <v>15.81479254359591</v>
      </c>
      <c r="M38" s="2"/>
      <c r="P38" s="871"/>
    </row>
    <row r="39" spans="1:16" x14ac:dyDescent="0.2">
      <c r="A39" s="42">
        <v>53</v>
      </c>
      <c r="B39" s="43" t="s">
        <v>58</v>
      </c>
      <c r="C39" s="674">
        <v>1910</v>
      </c>
      <c r="D39" s="243">
        <v>980</v>
      </c>
      <c r="E39" s="675">
        <v>930</v>
      </c>
      <c r="F39" s="243">
        <v>1755</v>
      </c>
      <c r="G39" s="243">
        <v>900</v>
      </c>
      <c r="H39" s="675">
        <v>860</v>
      </c>
      <c r="I39" s="243">
        <v>155</v>
      </c>
      <c r="J39" s="243">
        <v>80</v>
      </c>
      <c r="K39" s="243">
        <v>75</v>
      </c>
      <c r="L39" s="577">
        <v>8.0628272251308903</v>
      </c>
      <c r="M39" s="2"/>
      <c r="P39" s="871"/>
    </row>
    <row r="40" spans="1:16" x14ac:dyDescent="0.2">
      <c r="A40" s="42">
        <v>54</v>
      </c>
      <c r="B40" s="43" t="s">
        <v>131</v>
      </c>
      <c r="C40" s="674">
        <v>610</v>
      </c>
      <c r="D40" s="243">
        <v>315</v>
      </c>
      <c r="E40" s="675">
        <v>300</v>
      </c>
      <c r="F40" s="243">
        <v>545</v>
      </c>
      <c r="G40" s="243">
        <v>280</v>
      </c>
      <c r="H40" s="675">
        <v>265</v>
      </c>
      <c r="I40" s="243">
        <v>65</v>
      </c>
      <c r="J40" s="243">
        <v>35</v>
      </c>
      <c r="K40" s="243">
        <v>30</v>
      </c>
      <c r="L40" s="577">
        <v>10.784313725490197</v>
      </c>
      <c r="M40" s="2"/>
      <c r="P40" s="871"/>
    </row>
    <row r="41" spans="1:16" x14ac:dyDescent="0.2">
      <c r="A41" s="42">
        <v>55</v>
      </c>
      <c r="B41" s="43" t="s">
        <v>159</v>
      </c>
      <c r="C41" s="674">
        <v>3025</v>
      </c>
      <c r="D41" s="243">
        <v>1550</v>
      </c>
      <c r="E41" s="675">
        <v>1475</v>
      </c>
      <c r="F41" s="243">
        <v>2510</v>
      </c>
      <c r="G41" s="243">
        <v>1245</v>
      </c>
      <c r="H41" s="675">
        <v>1265</v>
      </c>
      <c r="I41" s="243">
        <v>515</v>
      </c>
      <c r="J41" s="243">
        <v>305</v>
      </c>
      <c r="K41" s="243">
        <v>210</v>
      </c>
      <c r="L41" s="577">
        <v>17.057851239669422</v>
      </c>
      <c r="M41" s="2"/>
      <c r="P41" s="871"/>
    </row>
    <row r="42" spans="1:16" x14ac:dyDescent="0.2">
      <c r="A42" s="42">
        <v>61</v>
      </c>
      <c r="B42" s="43" t="s">
        <v>62</v>
      </c>
      <c r="C42" s="674">
        <v>2375</v>
      </c>
      <c r="D42" s="243">
        <v>1130</v>
      </c>
      <c r="E42" s="675">
        <v>1245</v>
      </c>
      <c r="F42" s="243">
        <v>2180</v>
      </c>
      <c r="G42" s="243">
        <v>1030</v>
      </c>
      <c r="H42" s="675">
        <v>1150</v>
      </c>
      <c r="I42" s="243">
        <v>200</v>
      </c>
      <c r="J42" s="243">
        <v>100</v>
      </c>
      <c r="K42" s="243">
        <v>95</v>
      </c>
      <c r="L42" s="577">
        <v>8.3298275136726971</v>
      </c>
      <c r="M42" s="2"/>
      <c r="P42" s="871"/>
    </row>
    <row r="43" spans="1:16" x14ac:dyDescent="0.2">
      <c r="A43" s="42">
        <v>62</v>
      </c>
      <c r="B43" s="43" t="s">
        <v>63</v>
      </c>
      <c r="C43" s="674">
        <v>1035</v>
      </c>
      <c r="D43" s="243">
        <v>530</v>
      </c>
      <c r="E43" s="675">
        <v>505</v>
      </c>
      <c r="F43" s="243">
        <v>940</v>
      </c>
      <c r="G43" s="243">
        <v>480</v>
      </c>
      <c r="H43" s="675">
        <v>460</v>
      </c>
      <c r="I43" s="243">
        <v>95</v>
      </c>
      <c r="J43" s="243">
        <v>50</v>
      </c>
      <c r="K43" s="243">
        <v>45</v>
      </c>
      <c r="L43" s="577">
        <v>9.1610414657666333</v>
      </c>
      <c r="M43" s="2"/>
      <c r="P43" s="871"/>
    </row>
    <row r="44" spans="1:16" x14ac:dyDescent="0.2">
      <c r="A44" s="42">
        <v>63</v>
      </c>
      <c r="B44" s="43" t="s">
        <v>64</v>
      </c>
      <c r="C44" s="674">
        <v>560</v>
      </c>
      <c r="D44" s="243">
        <v>290</v>
      </c>
      <c r="E44" s="675">
        <v>270</v>
      </c>
      <c r="F44" s="243">
        <v>545</v>
      </c>
      <c r="G44" s="243">
        <v>285</v>
      </c>
      <c r="H44" s="675">
        <v>260</v>
      </c>
      <c r="I44" s="243">
        <v>15</v>
      </c>
      <c r="J44" s="243">
        <v>5</v>
      </c>
      <c r="K44" s="243">
        <v>10</v>
      </c>
      <c r="L44" s="577">
        <v>2.5089605734767026</v>
      </c>
      <c r="M44" s="2"/>
      <c r="P44" s="871"/>
    </row>
    <row r="45" spans="1:16" x14ac:dyDescent="0.2">
      <c r="A45" s="42">
        <v>64</v>
      </c>
      <c r="B45" s="43" t="s">
        <v>65</v>
      </c>
      <c r="C45" s="674">
        <v>345</v>
      </c>
      <c r="D45" s="243">
        <v>170</v>
      </c>
      <c r="E45" s="675">
        <v>175</v>
      </c>
      <c r="F45" s="243">
        <v>320</v>
      </c>
      <c r="G45" s="243">
        <v>160</v>
      </c>
      <c r="H45" s="675">
        <v>160</v>
      </c>
      <c r="I45" s="243">
        <v>25</v>
      </c>
      <c r="J45" s="243">
        <v>10</v>
      </c>
      <c r="K45" s="243">
        <v>10</v>
      </c>
      <c r="L45" s="577">
        <v>6.7055393586005829</v>
      </c>
      <c r="M45" s="2"/>
      <c r="P45" s="871"/>
    </row>
    <row r="46" spans="1:16" x14ac:dyDescent="0.2">
      <c r="A46" s="42">
        <v>65</v>
      </c>
      <c r="B46" s="43" t="s">
        <v>66</v>
      </c>
      <c r="C46" s="674">
        <v>575</v>
      </c>
      <c r="D46" s="243">
        <v>310</v>
      </c>
      <c r="E46" s="675">
        <v>270</v>
      </c>
      <c r="F46" s="243">
        <v>525</v>
      </c>
      <c r="G46" s="243">
        <v>285</v>
      </c>
      <c r="H46" s="675">
        <v>240</v>
      </c>
      <c r="I46" s="243">
        <v>50</v>
      </c>
      <c r="J46" s="243">
        <v>25</v>
      </c>
      <c r="K46" s="243">
        <v>25</v>
      </c>
      <c r="L46" s="577">
        <v>8.8388214904679376</v>
      </c>
      <c r="M46" s="2"/>
      <c r="P46" s="871"/>
    </row>
    <row r="47" spans="1:16" x14ac:dyDescent="0.2">
      <c r="A47" s="42">
        <v>66</v>
      </c>
      <c r="B47" s="43" t="s">
        <v>67</v>
      </c>
      <c r="C47" s="674">
        <v>2430</v>
      </c>
      <c r="D47" s="243">
        <v>1225</v>
      </c>
      <c r="E47" s="675">
        <v>1210</v>
      </c>
      <c r="F47" s="243">
        <v>2210</v>
      </c>
      <c r="G47" s="243">
        <v>1105</v>
      </c>
      <c r="H47" s="675">
        <v>1105</v>
      </c>
      <c r="I47" s="243">
        <v>225</v>
      </c>
      <c r="J47" s="243">
        <v>120</v>
      </c>
      <c r="K47" s="243">
        <v>105</v>
      </c>
      <c r="L47" s="577">
        <v>9.1731797614150548</v>
      </c>
      <c r="M47" s="2"/>
      <c r="P47" s="871"/>
    </row>
    <row r="48" spans="1:16" x14ac:dyDescent="0.2">
      <c r="A48" s="42">
        <v>71</v>
      </c>
      <c r="B48" s="43" t="s">
        <v>68</v>
      </c>
      <c r="C48" s="674">
        <v>1720</v>
      </c>
      <c r="D48" s="243">
        <v>865</v>
      </c>
      <c r="E48" s="675">
        <v>860</v>
      </c>
      <c r="F48" s="243">
        <v>1495</v>
      </c>
      <c r="G48" s="243">
        <v>750</v>
      </c>
      <c r="H48" s="675">
        <v>745</v>
      </c>
      <c r="I48" s="243">
        <v>225</v>
      </c>
      <c r="J48" s="243">
        <v>115</v>
      </c>
      <c r="K48" s="243">
        <v>110</v>
      </c>
      <c r="L48" s="577">
        <v>13.190005810575247</v>
      </c>
      <c r="M48" s="2"/>
      <c r="P48" s="871"/>
    </row>
    <row r="49" spans="1:16" x14ac:dyDescent="0.2">
      <c r="A49" s="42">
        <v>72</v>
      </c>
      <c r="B49" s="43" t="s">
        <v>69</v>
      </c>
      <c r="C49" s="674">
        <v>2965</v>
      </c>
      <c r="D49" s="243">
        <v>1515</v>
      </c>
      <c r="E49" s="675">
        <v>1450</v>
      </c>
      <c r="F49" s="243">
        <v>2640</v>
      </c>
      <c r="G49" s="243">
        <v>1340</v>
      </c>
      <c r="H49" s="675">
        <v>1300</v>
      </c>
      <c r="I49" s="243">
        <v>325</v>
      </c>
      <c r="J49" s="243">
        <v>170</v>
      </c>
      <c r="K49" s="243">
        <v>155</v>
      </c>
      <c r="L49" s="577">
        <v>10.961214165261383</v>
      </c>
      <c r="M49" s="2"/>
      <c r="P49" s="871"/>
    </row>
    <row r="50" spans="1:16" x14ac:dyDescent="0.2">
      <c r="A50" s="42">
        <v>81</v>
      </c>
      <c r="B50" s="43" t="s">
        <v>4</v>
      </c>
      <c r="C50" s="674">
        <v>1665</v>
      </c>
      <c r="D50" s="243">
        <v>865</v>
      </c>
      <c r="E50" s="675">
        <v>800</v>
      </c>
      <c r="F50" s="243">
        <v>1360</v>
      </c>
      <c r="G50" s="243">
        <v>690</v>
      </c>
      <c r="H50" s="675">
        <v>675</v>
      </c>
      <c r="I50" s="243">
        <v>305</v>
      </c>
      <c r="J50" s="243">
        <v>175</v>
      </c>
      <c r="K50" s="243">
        <v>130</v>
      </c>
      <c r="L50" s="577">
        <v>18.209134615384613</v>
      </c>
      <c r="M50" s="2"/>
      <c r="P50" s="871"/>
    </row>
    <row r="51" spans="1:16" x14ac:dyDescent="0.2">
      <c r="A51" s="42">
        <v>82</v>
      </c>
      <c r="B51" s="43" t="s">
        <v>70</v>
      </c>
      <c r="C51" s="674">
        <v>2470</v>
      </c>
      <c r="D51" s="243">
        <v>1255</v>
      </c>
      <c r="E51" s="675">
        <v>1215</v>
      </c>
      <c r="F51" s="243">
        <v>1905</v>
      </c>
      <c r="G51" s="243">
        <v>960</v>
      </c>
      <c r="H51" s="675">
        <v>945</v>
      </c>
      <c r="I51" s="243">
        <v>560</v>
      </c>
      <c r="J51" s="243">
        <v>295</v>
      </c>
      <c r="K51" s="243">
        <v>270</v>
      </c>
      <c r="L51" s="577">
        <v>22.762251923855811</v>
      </c>
      <c r="M51" s="2"/>
      <c r="P51" s="871"/>
    </row>
    <row r="52" spans="1:16" x14ac:dyDescent="0.2">
      <c r="A52" s="42">
        <v>83</v>
      </c>
      <c r="B52" s="43" t="s">
        <v>71</v>
      </c>
      <c r="C52" s="674">
        <v>1570</v>
      </c>
      <c r="D52" s="243">
        <v>775</v>
      </c>
      <c r="E52" s="675">
        <v>795</v>
      </c>
      <c r="F52" s="243">
        <v>1265</v>
      </c>
      <c r="G52" s="243">
        <v>605</v>
      </c>
      <c r="H52" s="675">
        <v>660</v>
      </c>
      <c r="I52" s="243">
        <v>305</v>
      </c>
      <c r="J52" s="243">
        <v>165</v>
      </c>
      <c r="K52" s="243">
        <v>140</v>
      </c>
      <c r="L52" s="577">
        <v>19.426751592356688</v>
      </c>
      <c r="M52" s="2"/>
      <c r="P52" s="871"/>
    </row>
    <row r="53" spans="1:16" x14ac:dyDescent="0.2">
      <c r="A53" s="42">
        <v>91</v>
      </c>
      <c r="B53" s="43" t="s">
        <v>72</v>
      </c>
      <c r="C53" s="674">
        <v>1545</v>
      </c>
      <c r="D53" s="243">
        <v>825</v>
      </c>
      <c r="E53" s="675">
        <v>715</v>
      </c>
      <c r="F53" s="243">
        <v>1185</v>
      </c>
      <c r="G53" s="243">
        <v>600</v>
      </c>
      <c r="H53" s="675">
        <v>580</v>
      </c>
      <c r="I53" s="243">
        <v>360</v>
      </c>
      <c r="J53" s="243">
        <v>225</v>
      </c>
      <c r="K53" s="243">
        <v>135</v>
      </c>
      <c r="L53" s="577">
        <v>23.266364225534673</v>
      </c>
      <c r="M53" s="2"/>
      <c r="P53" s="871"/>
    </row>
    <row r="54" spans="1:16" x14ac:dyDescent="0.2">
      <c r="A54" s="42">
        <v>92</v>
      </c>
      <c r="B54" s="43" t="s">
        <v>73</v>
      </c>
      <c r="C54" s="674">
        <v>175</v>
      </c>
      <c r="D54" s="243">
        <v>80</v>
      </c>
      <c r="E54" s="675">
        <v>90</v>
      </c>
      <c r="F54" s="243">
        <v>35</v>
      </c>
      <c r="G54" s="243">
        <v>15</v>
      </c>
      <c r="H54" s="675">
        <v>20</v>
      </c>
      <c r="I54" s="243">
        <v>140</v>
      </c>
      <c r="J54" s="243">
        <v>65</v>
      </c>
      <c r="K54" s="243">
        <v>75</v>
      </c>
      <c r="L54" s="577">
        <v>79.76878612716763</v>
      </c>
      <c r="M54" s="2"/>
      <c r="P54" s="871"/>
    </row>
    <row r="55" spans="1:16" x14ac:dyDescent="0.2">
      <c r="A55" s="42">
        <v>93</v>
      </c>
      <c r="B55" s="43" t="s">
        <v>74</v>
      </c>
      <c r="C55" s="674">
        <v>1655</v>
      </c>
      <c r="D55" s="243">
        <v>855</v>
      </c>
      <c r="E55" s="675">
        <v>800</v>
      </c>
      <c r="F55" s="243">
        <v>1325</v>
      </c>
      <c r="G55" s="243">
        <v>670</v>
      </c>
      <c r="H55" s="675">
        <v>660</v>
      </c>
      <c r="I55" s="243">
        <v>330</v>
      </c>
      <c r="J55" s="243">
        <v>190</v>
      </c>
      <c r="K55" s="243">
        <v>140</v>
      </c>
      <c r="L55" s="577">
        <v>19.867149758454104</v>
      </c>
      <c r="M55" s="2"/>
      <c r="P55" s="871"/>
    </row>
    <row r="56" spans="1:16" x14ac:dyDescent="0.2">
      <c r="A56" s="42">
        <v>94</v>
      </c>
      <c r="B56" s="43" t="s">
        <v>75</v>
      </c>
      <c r="C56" s="674">
        <v>2245</v>
      </c>
      <c r="D56" s="243">
        <v>1170</v>
      </c>
      <c r="E56" s="675">
        <v>1075</v>
      </c>
      <c r="F56" s="243">
        <v>1865</v>
      </c>
      <c r="G56" s="243">
        <v>945</v>
      </c>
      <c r="H56" s="675">
        <v>925</v>
      </c>
      <c r="I56" s="243">
        <v>380</v>
      </c>
      <c r="J56" s="243">
        <v>225</v>
      </c>
      <c r="K56" s="243">
        <v>150</v>
      </c>
      <c r="L56" s="577">
        <v>16.837416481069042</v>
      </c>
      <c r="M56" s="2"/>
      <c r="P56" s="871"/>
    </row>
    <row r="57" spans="1:16" x14ac:dyDescent="0.2">
      <c r="A57" s="42">
        <v>101</v>
      </c>
      <c r="B57" s="43" t="s">
        <v>76</v>
      </c>
      <c r="C57" s="674">
        <v>3130</v>
      </c>
      <c r="D57" s="243">
        <v>1585</v>
      </c>
      <c r="E57" s="675">
        <v>1545</v>
      </c>
      <c r="F57" s="243">
        <v>2890</v>
      </c>
      <c r="G57" s="243">
        <v>1455</v>
      </c>
      <c r="H57" s="675">
        <v>1435</v>
      </c>
      <c r="I57" s="243">
        <v>240</v>
      </c>
      <c r="J57" s="243">
        <v>130</v>
      </c>
      <c r="K57" s="243">
        <v>110</v>
      </c>
      <c r="L57" s="577">
        <v>7.6972213350367289</v>
      </c>
      <c r="M57" s="2"/>
      <c r="P57" s="871"/>
    </row>
    <row r="58" spans="1:16" x14ac:dyDescent="0.2">
      <c r="A58" s="42">
        <v>102</v>
      </c>
      <c r="B58" s="43" t="s">
        <v>77</v>
      </c>
      <c r="C58" s="674">
        <v>110</v>
      </c>
      <c r="D58" s="243">
        <v>60</v>
      </c>
      <c r="E58" s="675">
        <v>50</v>
      </c>
      <c r="F58" s="243">
        <v>100</v>
      </c>
      <c r="G58" s="243">
        <v>55</v>
      </c>
      <c r="H58" s="675">
        <v>45</v>
      </c>
      <c r="I58" s="243">
        <v>10</v>
      </c>
      <c r="J58" s="243">
        <v>5</v>
      </c>
      <c r="K58" s="243">
        <v>5</v>
      </c>
      <c r="L58" s="577">
        <v>9.9099099099099099</v>
      </c>
      <c r="M58" s="2"/>
      <c r="P58" s="871"/>
    </row>
    <row r="59" spans="1:16" x14ac:dyDescent="0.2">
      <c r="A59" s="42">
        <v>103</v>
      </c>
      <c r="B59" s="43" t="s">
        <v>78</v>
      </c>
      <c r="C59" s="674">
        <v>950</v>
      </c>
      <c r="D59" s="243">
        <v>475</v>
      </c>
      <c r="E59" s="675">
        <v>475</v>
      </c>
      <c r="F59" s="243">
        <v>850</v>
      </c>
      <c r="G59" s="243">
        <v>415</v>
      </c>
      <c r="H59" s="675">
        <v>430</v>
      </c>
      <c r="I59" s="243">
        <v>100</v>
      </c>
      <c r="J59" s="243">
        <v>55</v>
      </c>
      <c r="K59" s="243">
        <v>45</v>
      </c>
      <c r="L59" s="577">
        <v>10.443037974683545</v>
      </c>
      <c r="M59" s="2"/>
      <c r="P59" s="871"/>
    </row>
    <row r="60" spans="1:16" x14ac:dyDescent="0.2">
      <c r="A60" s="42">
        <v>105</v>
      </c>
      <c r="B60" s="43" t="s">
        <v>79</v>
      </c>
      <c r="C60" s="674">
        <v>550</v>
      </c>
      <c r="D60" s="243">
        <v>285</v>
      </c>
      <c r="E60" s="675">
        <v>265</v>
      </c>
      <c r="F60" s="243">
        <v>500</v>
      </c>
      <c r="G60" s="243">
        <v>265</v>
      </c>
      <c r="H60" s="675">
        <v>235</v>
      </c>
      <c r="I60" s="243">
        <v>50</v>
      </c>
      <c r="J60" s="243">
        <v>20</v>
      </c>
      <c r="K60" s="243">
        <v>30</v>
      </c>
      <c r="L60" s="577">
        <v>8.9090909090909101</v>
      </c>
      <c r="M60" s="2"/>
      <c r="P60" s="871"/>
    </row>
    <row r="61" spans="1:16" x14ac:dyDescent="0.2">
      <c r="A61" s="42">
        <v>106</v>
      </c>
      <c r="B61" s="43" t="s">
        <v>80</v>
      </c>
      <c r="C61" s="674">
        <v>975</v>
      </c>
      <c r="D61" s="243">
        <v>485</v>
      </c>
      <c r="E61" s="675">
        <v>490</v>
      </c>
      <c r="F61" s="243">
        <v>895</v>
      </c>
      <c r="G61" s="243">
        <v>450</v>
      </c>
      <c r="H61" s="675">
        <v>445</v>
      </c>
      <c r="I61" s="243">
        <v>80</v>
      </c>
      <c r="J61" s="243">
        <v>40</v>
      </c>
      <c r="K61" s="243">
        <v>40</v>
      </c>
      <c r="L61" s="577">
        <v>8.3076923076923084</v>
      </c>
      <c r="M61" s="2"/>
      <c r="P61" s="871"/>
    </row>
    <row r="62" spans="1:16" x14ac:dyDescent="0.2">
      <c r="A62" s="42">
        <v>107</v>
      </c>
      <c r="B62" s="43" t="s">
        <v>81</v>
      </c>
      <c r="C62" s="674">
        <v>2100</v>
      </c>
      <c r="D62" s="243">
        <v>1055</v>
      </c>
      <c r="E62" s="675">
        <v>1050</v>
      </c>
      <c r="F62" s="243">
        <v>1940</v>
      </c>
      <c r="G62" s="243">
        <v>975</v>
      </c>
      <c r="H62" s="675">
        <v>965</v>
      </c>
      <c r="I62" s="243">
        <v>165</v>
      </c>
      <c r="J62" s="243">
        <v>80</v>
      </c>
      <c r="K62" s="243">
        <v>85</v>
      </c>
      <c r="L62" s="577">
        <v>7.8020932445290194</v>
      </c>
      <c r="M62" s="2"/>
      <c r="P62" s="871"/>
    </row>
    <row r="63" spans="1:16" x14ac:dyDescent="0.2">
      <c r="A63" s="42">
        <v>108</v>
      </c>
      <c r="B63" s="43" t="s">
        <v>377</v>
      </c>
      <c r="C63" s="674">
        <v>1115</v>
      </c>
      <c r="D63" s="243">
        <v>585</v>
      </c>
      <c r="E63" s="675">
        <v>530</v>
      </c>
      <c r="F63" s="243">
        <v>940</v>
      </c>
      <c r="G63" s="243">
        <v>465</v>
      </c>
      <c r="H63" s="675">
        <v>470</v>
      </c>
      <c r="I63" s="243">
        <v>175</v>
      </c>
      <c r="J63" s="243">
        <v>120</v>
      </c>
      <c r="K63" s="243">
        <v>55</v>
      </c>
      <c r="L63" s="577">
        <v>15.723270440251572</v>
      </c>
      <c r="M63" s="2"/>
      <c r="P63" s="871"/>
    </row>
    <row r="64" spans="1:16" x14ac:dyDescent="0.2">
      <c r="A64" s="42">
        <v>109</v>
      </c>
      <c r="B64" s="43" t="s">
        <v>141</v>
      </c>
      <c r="C64" s="674">
        <v>530</v>
      </c>
      <c r="D64" s="243">
        <v>270</v>
      </c>
      <c r="E64" s="675">
        <v>260</v>
      </c>
      <c r="F64" s="243">
        <v>505</v>
      </c>
      <c r="G64" s="243">
        <v>255</v>
      </c>
      <c r="H64" s="675">
        <v>250</v>
      </c>
      <c r="I64" s="243">
        <v>25</v>
      </c>
      <c r="J64" s="243">
        <v>10</v>
      </c>
      <c r="K64" s="243">
        <v>10</v>
      </c>
      <c r="L64" s="577">
        <v>4.5283018867924527</v>
      </c>
      <c r="M64" s="2"/>
      <c r="P64" s="871"/>
    </row>
    <row r="65" spans="1:16" x14ac:dyDescent="0.2">
      <c r="A65" s="42">
        <v>111</v>
      </c>
      <c r="B65" s="43" t="s">
        <v>83</v>
      </c>
      <c r="C65" s="674">
        <v>4590</v>
      </c>
      <c r="D65" s="243">
        <v>2295</v>
      </c>
      <c r="E65" s="675">
        <v>2295</v>
      </c>
      <c r="F65" s="243">
        <v>3495</v>
      </c>
      <c r="G65" s="243">
        <v>1750</v>
      </c>
      <c r="H65" s="675">
        <v>1745</v>
      </c>
      <c r="I65" s="243">
        <v>1095</v>
      </c>
      <c r="J65" s="243">
        <v>550</v>
      </c>
      <c r="K65" s="243">
        <v>545</v>
      </c>
      <c r="L65" s="577">
        <v>23.87279459812677</v>
      </c>
      <c r="M65" s="2"/>
      <c r="P65" s="871"/>
    </row>
    <row r="66" spans="1:16" x14ac:dyDescent="0.2">
      <c r="A66" s="42">
        <v>112</v>
      </c>
      <c r="B66" s="43" t="s">
        <v>84</v>
      </c>
      <c r="C66" s="674">
        <v>5770</v>
      </c>
      <c r="D66" s="243">
        <v>2850</v>
      </c>
      <c r="E66" s="675">
        <v>2920</v>
      </c>
      <c r="F66" s="243">
        <v>4525</v>
      </c>
      <c r="G66" s="243">
        <v>2210</v>
      </c>
      <c r="H66" s="675">
        <v>2315</v>
      </c>
      <c r="I66" s="243">
        <v>1245</v>
      </c>
      <c r="J66" s="243">
        <v>640</v>
      </c>
      <c r="K66" s="243">
        <v>605</v>
      </c>
      <c r="L66" s="577">
        <v>21.604296604296604</v>
      </c>
      <c r="M66" s="2"/>
      <c r="P66" s="871"/>
    </row>
    <row r="67" spans="1:16" x14ac:dyDescent="0.2">
      <c r="A67" s="42">
        <v>113</v>
      </c>
      <c r="B67" s="43" t="s">
        <v>85</v>
      </c>
      <c r="C67" s="674">
        <v>480</v>
      </c>
      <c r="D67" s="243">
        <v>255</v>
      </c>
      <c r="E67" s="675">
        <v>225</v>
      </c>
      <c r="F67" s="243">
        <v>385</v>
      </c>
      <c r="G67" s="243">
        <v>205</v>
      </c>
      <c r="H67" s="675">
        <v>180</v>
      </c>
      <c r="I67" s="243">
        <v>95</v>
      </c>
      <c r="J67" s="243">
        <v>50</v>
      </c>
      <c r="K67" s="243">
        <v>45</v>
      </c>
      <c r="L67" s="577">
        <v>19.874476987447697</v>
      </c>
      <c r="M67" s="2"/>
      <c r="P67" s="871"/>
    </row>
    <row r="68" spans="1:16" x14ac:dyDescent="0.2">
      <c r="A68" s="42">
        <v>121</v>
      </c>
      <c r="B68" s="43" t="s">
        <v>59</v>
      </c>
      <c r="C68" s="674">
        <v>6025</v>
      </c>
      <c r="D68" s="243">
        <v>3080</v>
      </c>
      <c r="E68" s="675">
        <v>2945</v>
      </c>
      <c r="F68" s="243">
        <v>4530</v>
      </c>
      <c r="G68" s="243">
        <v>2265</v>
      </c>
      <c r="H68" s="675">
        <v>2265</v>
      </c>
      <c r="I68" s="243">
        <v>1495</v>
      </c>
      <c r="J68" s="243">
        <v>815</v>
      </c>
      <c r="K68" s="243">
        <v>680</v>
      </c>
      <c r="L68" s="577">
        <v>24.833997343957503</v>
      </c>
      <c r="M68" s="2"/>
      <c r="P68" s="871"/>
    </row>
    <row r="69" spans="1:16" x14ac:dyDescent="0.2">
      <c r="A69" s="42">
        <v>122</v>
      </c>
      <c r="B69" s="43" t="s">
        <v>60</v>
      </c>
      <c r="C69" s="674">
        <v>5430</v>
      </c>
      <c r="D69" s="243">
        <v>2640</v>
      </c>
      <c r="E69" s="675">
        <v>2790</v>
      </c>
      <c r="F69" s="243">
        <v>4295</v>
      </c>
      <c r="G69" s="243">
        <v>2075</v>
      </c>
      <c r="H69" s="675">
        <v>2220</v>
      </c>
      <c r="I69" s="243">
        <v>1140</v>
      </c>
      <c r="J69" s="243">
        <v>565</v>
      </c>
      <c r="K69" s="243">
        <v>570</v>
      </c>
      <c r="L69" s="577">
        <v>20.949926362297496</v>
      </c>
      <c r="M69" s="2"/>
      <c r="P69" s="871"/>
    </row>
    <row r="70" spans="1:16" x14ac:dyDescent="0.2">
      <c r="A70" s="42">
        <v>123</v>
      </c>
      <c r="B70" s="43" t="s">
        <v>61</v>
      </c>
      <c r="C70" s="674">
        <v>2665</v>
      </c>
      <c r="D70" s="243">
        <v>1355</v>
      </c>
      <c r="E70" s="675">
        <v>1305</v>
      </c>
      <c r="F70" s="243">
        <v>2270</v>
      </c>
      <c r="G70" s="243">
        <v>1140</v>
      </c>
      <c r="H70" s="675">
        <v>1135</v>
      </c>
      <c r="I70" s="243">
        <v>390</v>
      </c>
      <c r="J70" s="243">
        <v>220</v>
      </c>
      <c r="K70" s="243">
        <v>175</v>
      </c>
      <c r="L70" s="577">
        <v>14.682688696958317</v>
      </c>
      <c r="M70" s="2"/>
      <c r="P70" s="871"/>
    </row>
    <row r="71" spans="1:16" x14ac:dyDescent="0.2">
      <c r="A71" s="42"/>
      <c r="B71" s="43"/>
      <c r="C71" s="243"/>
      <c r="D71" s="243"/>
      <c r="E71" s="243"/>
      <c r="F71" s="243"/>
      <c r="G71" s="243"/>
      <c r="H71" s="243"/>
      <c r="I71" s="243"/>
      <c r="J71" s="243"/>
      <c r="K71" s="243"/>
      <c r="L71" s="577"/>
      <c r="M71" s="2"/>
      <c r="P71" s="871"/>
    </row>
    <row r="72" spans="1:16" x14ac:dyDescent="0.2">
      <c r="A72" s="66">
        <v>1</v>
      </c>
      <c r="B72" s="67" t="s">
        <v>1</v>
      </c>
      <c r="C72" s="676">
        <v>15475</v>
      </c>
      <c r="D72" s="562">
        <v>8180</v>
      </c>
      <c r="E72" s="677">
        <v>7295</v>
      </c>
      <c r="F72" s="562">
        <v>10990</v>
      </c>
      <c r="G72" s="562">
        <v>5595</v>
      </c>
      <c r="H72" s="677">
        <v>5395</v>
      </c>
      <c r="I72" s="562">
        <v>4485</v>
      </c>
      <c r="J72" s="562">
        <v>2585</v>
      </c>
      <c r="K72" s="562">
        <v>1900</v>
      </c>
      <c r="L72" s="578">
        <v>28.977639912110636</v>
      </c>
      <c r="M72" s="2"/>
      <c r="P72" s="871"/>
    </row>
    <row r="73" spans="1:16" x14ac:dyDescent="0.2">
      <c r="A73" s="66">
        <v>2</v>
      </c>
      <c r="B73" s="67" t="s">
        <v>5</v>
      </c>
      <c r="C73" s="676">
        <v>19050</v>
      </c>
      <c r="D73" s="562">
        <v>9705</v>
      </c>
      <c r="E73" s="677">
        <v>9345</v>
      </c>
      <c r="F73" s="562">
        <v>11075</v>
      </c>
      <c r="G73" s="562">
        <v>5500</v>
      </c>
      <c r="H73" s="677">
        <v>5575</v>
      </c>
      <c r="I73" s="562">
        <v>7975</v>
      </c>
      <c r="J73" s="562">
        <v>4205</v>
      </c>
      <c r="K73" s="562">
        <v>3770</v>
      </c>
      <c r="L73" s="578">
        <v>41.85301837270341</v>
      </c>
      <c r="M73" s="2"/>
      <c r="P73" s="871"/>
    </row>
    <row r="74" spans="1:16" x14ac:dyDescent="0.2">
      <c r="A74" s="66">
        <v>3</v>
      </c>
      <c r="B74" s="67" t="s">
        <v>9</v>
      </c>
      <c r="C74" s="676">
        <v>22155</v>
      </c>
      <c r="D74" s="562">
        <v>11545</v>
      </c>
      <c r="E74" s="677">
        <v>10610</v>
      </c>
      <c r="F74" s="562">
        <v>14305</v>
      </c>
      <c r="G74" s="562">
        <v>7300</v>
      </c>
      <c r="H74" s="677">
        <v>7005</v>
      </c>
      <c r="I74" s="562">
        <v>7850</v>
      </c>
      <c r="J74" s="562">
        <v>4245</v>
      </c>
      <c r="K74" s="562">
        <v>3605</v>
      </c>
      <c r="L74" s="578">
        <v>35.430583137750496</v>
      </c>
      <c r="M74" s="2"/>
      <c r="P74" s="871"/>
    </row>
    <row r="75" spans="1:16" x14ac:dyDescent="0.2">
      <c r="A75" s="66">
        <v>4</v>
      </c>
      <c r="B75" s="67" t="s">
        <v>2</v>
      </c>
      <c r="C75" s="676">
        <v>19880</v>
      </c>
      <c r="D75" s="562">
        <v>10135</v>
      </c>
      <c r="E75" s="677">
        <v>9745</v>
      </c>
      <c r="F75" s="562">
        <v>14745</v>
      </c>
      <c r="G75" s="562">
        <v>7340</v>
      </c>
      <c r="H75" s="677">
        <v>7405</v>
      </c>
      <c r="I75" s="562">
        <v>5135</v>
      </c>
      <c r="J75" s="562">
        <v>2790</v>
      </c>
      <c r="K75" s="562">
        <v>2340</v>
      </c>
      <c r="L75" s="578">
        <v>25.824949698189137</v>
      </c>
      <c r="M75" s="2"/>
      <c r="P75" s="871"/>
    </row>
    <row r="76" spans="1:16" x14ac:dyDescent="0.2">
      <c r="A76" s="66">
        <v>5</v>
      </c>
      <c r="B76" s="67" t="s">
        <v>6</v>
      </c>
      <c r="C76" s="676">
        <v>11135</v>
      </c>
      <c r="D76" s="562">
        <v>5590</v>
      </c>
      <c r="E76" s="677">
        <v>5545</v>
      </c>
      <c r="F76" s="562">
        <v>9645</v>
      </c>
      <c r="G76" s="562">
        <v>4790</v>
      </c>
      <c r="H76" s="677">
        <v>4855</v>
      </c>
      <c r="I76" s="562">
        <v>1490</v>
      </c>
      <c r="J76" s="562">
        <v>805</v>
      </c>
      <c r="K76" s="562">
        <v>685</v>
      </c>
      <c r="L76" s="578">
        <v>13.381230354737314</v>
      </c>
      <c r="M76" s="2"/>
      <c r="P76" s="871"/>
    </row>
    <row r="77" spans="1:16" x14ac:dyDescent="0.2">
      <c r="A77" s="66">
        <v>6</v>
      </c>
      <c r="B77" s="67" t="s">
        <v>10</v>
      </c>
      <c r="C77" s="676">
        <v>7325</v>
      </c>
      <c r="D77" s="562">
        <v>3655</v>
      </c>
      <c r="E77" s="677">
        <v>3670</v>
      </c>
      <c r="F77" s="562">
        <v>6720</v>
      </c>
      <c r="G77" s="562">
        <v>3340</v>
      </c>
      <c r="H77" s="677">
        <v>3380</v>
      </c>
      <c r="I77" s="562">
        <v>605</v>
      </c>
      <c r="J77" s="562">
        <v>315</v>
      </c>
      <c r="K77" s="562">
        <v>290</v>
      </c>
      <c r="L77" s="578">
        <v>8.2479857981701485</v>
      </c>
      <c r="M77" s="2"/>
      <c r="P77" s="871"/>
    </row>
    <row r="78" spans="1:16" x14ac:dyDescent="0.2">
      <c r="A78" s="66">
        <v>7</v>
      </c>
      <c r="B78" s="67" t="s">
        <v>3</v>
      </c>
      <c r="C78" s="676">
        <v>4685</v>
      </c>
      <c r="D78" s="562">
        <v>2375</v>
      </c>
      <c r="E78" s="677">
        <v>2310</v>
      </c>
      <c r="F78" s="562">
        <v>4135</v>
      </c>
      <c r="G78" s="562">
        <v>2090</v>
      </c>
      <c r="H78" s="677">
        <v>2045</v>
      </c>
      <c r="I78" s="562">
        <v>550</v>
      </c>
      <c r="J78" s="562">
        <v>285</v>
      </c>
      <c r="K78" s="562">
        <v>265</v>
      </c>
      <c r="L78" s="578">
        <v>11.779769526248399</v>
      </c>
      <c r="M78" s="2"/>
      <c r="P78" s="871"/>
    </row>
    <row r="79" spans="1:16" x14ac:dyDescent="0.2">
      <c r="A79" s="66">
        <v>8</v>
      </c>
      <c r="B79" s="67" t="s">
        <v>4</v>
      </c>
      <c r="C79" s="676">
        <v>5705</v>
      </c>
      <c r="D79" s="562">
        <v>2895</v>
      </c>
      <c r="E79" s="677">
        <v>2810</v>
      </c>
      <c r="F79" s="562">
        <v>4535</v>
      </c>
      <c r="G79" s="562">
        <v>2255</v>
      </c>
      <c r="H79" s="677">
        <v>2275</v>
      </c>
      <c r="I79" s="562">
        <v>1170</v>
      </c>
      <c r="J79" s="562">
        <v>635</v>
      </c>
      <c r="K79" s="562">
        <v>535</v>
      </c>
      <c r="L79" s="578">
        <v>20.515518148342977</v>
      </c>
      <c r="M79" s="2"/>
      <c r="P79" s="871"/>
    </row>
    <row r="80" spans="1:16" x14ac:dyDescent="0.2">
      <c r="A80" s="66">
        <v>9</v>
      </c>
      <c r="B80" s="67" t="s">
        <v>7</v>
      </c>
      <c r="C80" s="676">
        <v>5615</v>
      </c>
      <c r="D80" s="562">
        <v>2935</v>
      </c>
      <c r="E80" s="677">
        <v>2685</v>
      </c>
      <c r="F80" s="562">
        <v>4415</v>
      </c>
      <c r="G80" s="562">
        <v>2230</v>
      </c>
      <c r="H80" s="677">
        <v>2180</v>
      </c>
      <c r="I80" s="562">
        <v>1205</v>
      </c>
      <c r="J80" s="562">
        <v>705</v>
      </c>
      <c r="K80" s="562">
        <v>500</v>
      </c>
      <c r="L80" s="578">
        <v>21.434929677763932</v>
      </c>
      <c r="M80" s="2"/>
      <c r="P80" s="871"/>
    </row>
    <row r="81" spans="1:16" x14ac:dyDescent="0.2">
      <c r="A81" s="66">
        <v>10</v>
      </c>
      <c r="B81" s="67" t="s">
        <v>8</v>
      </c>
      <c r="C81" s="676">
        <v>9460</v>
      </c>
      <c r="D81" s="562">
        <v>4800</v>
      </c>
      <c r="E81" s="677">
        <v>4660</v>
      </c>
      <c r="F81" s="562">
        <v>8615</v>
      </c>
      <c r="G81" s="562">
        <v>4335</v>
      </c>
      <c r="H81" s="677">
        <v>4280</v>
      </c>
      <c r="I81" s="562">
        <v>845</v>
      </c>
      <c r="J81" s="562">
        <v>460</v>
      </c>
      <c r="K81" s="562">
        <v>385</v>
      </c>
      <c r="L81" s="578">
        <v>8.9217758985200852</v>
      </c>
      <c r="M81" s="2"/>
      <c r="P81" s="871"/>
    </row>
    <row r="82" spans="1:16" x14ac:dyDescent="0.2">
      <c r="A82" s="66">
        <v>11</v>
      </c>
      <c r="B82" s="67" t="s">
        <v>110</v>
      </c>
      <c r="C82" s="676">
        <v>10840</v>
      </c>
      <c r="D82" s="562">
        <v>5405</v>
      </c>
      <c r="E82" s="677">
        <v>5435</v>
      </c>
      <c r="F82" s="562">
        <v>8405</v>
      </c>
      <c r="G82" s="562">
        <v>4165</v>
      </c>
      <c r="H82" s="677">
        <v>4240</v>
      </c>
      <c r="I82" s="562">
        <v>2440</v>
      </c>
      <c r="J82" s="562">
        <v>1240</v>
      </c>
      <c r="K82" s="562">
        <v>1195</v>
      </c>
      <c r="L82" s="578">
        <v>22.488700304399963</v>
      </c>
      <c r="M82" s="2"/>
      <c r="P82" s="871"/>
    </row>
    <row r="83" spans="1:16" x14ac:dyDescent="0.2">
      <c r="A83" s="66">
        <v>12</v>
      </c>
      <c r="B83" s="67" t="s">
        <v>158</v>
      </c>
      <c r="C83" s="676">
        <v>14120</v>
      </c>
      <c r="D83" s="562">
        <v>7075</v>
      </c>
      <c r="E83" s="677">
        <v>7045</v>
      </c>
      <c r="F83" s="562">
        <v>11095</v>
      </c>
      <c r="G83" s="562">
        <v>5475</v>
      </c>
      <c r="H83" s="677">
        <v>5620</v>
      </c>
      <c r="I83" s="562">
        <v>3025</v>
      </c>
      <c r="J83" s="562">
        <v>1600</v>
      </c>
      <c r="K83" s="562">
        <v>1425</v>
      </c>
      <c r="L83" s="578">
        <v>21.425030101281962</v>
      </c>
      <c r="M83" s="2"/>
      <c r="P83" s="871"/>
    </row>
    <row r="84" spans="1:16" ht="13.15" customHeight="1" x14ac:dyDescent="0.2">
      <c r="A84" s="66"/>
      <c r="B84" s="67"/>
      <c r="C84" s="243"/>
      <c r="D84" s="243"/>
      <c r="E84" s="243"/>
      <c r="F84" s="243"/>
      <c r="G84" s="243"/>
      <c r="H84" s="243"/>
      <c r="I84" s="243"/>
      <c r="J84" s="243"/>
      <c r="K84" s="243"/>
      <c r="L84" s="577"/>
      <c r="M84" s="2"/>
      <c r="P84" s="871"/>
    </row>
    <row r="85" spans="1:16" ht="13.15" customHeight="1" x14ac:dyDescent="0.2">
      <c r="A85" s="51"/>
      <c r="B85" s="51" t="s">
        <v>18</v>
      </c>
      <c r="C85" s="676">
        <v>145445</v>
      </c>
      <c r="D85" s="562">
        <v>74295</v>
      </c>
      <c r="E85" s="677">
        <v>71155</v>
      </c>
      <c r="F85" s="562">
        <v>108680</v>
      </c>
      <c r="G85" s="562">
        <v>54415</v>
      </c>
      <c r="H85" s="677">
        <v>54255</v>
      </c>
      <c r="I85" s="562">
        <v>36775</v>
      </c>
      <c r="J85" s="562">
        <v>19870</v>
      </c>
      <c r="K85" s="562">
        <v>16895</v>
      </c>
      <c r="L85" s="578">
        <v>25.279832787877123</v>
      </c>
      <c r="M85" s="665"/>
      <c r="P85" s="871"/>
    </row>
    <row r="86" spans="1:16" ht="15" x14ac:dyDescent="0.25">
      <c r="A86" s="103"/>
      <c r="B86" s="103"/>
      <c r="C86" s="104"/>
      <c r="D86" s="104"/>
      <c r="E86" s="104"/>
      <c r="F86" s="104"/>
      <c r="G86" s="104"/>
      <c r="H86" s="104"/>
      <c r="I86" s="104"/>
      <c r="J86" s="104"/>
      <c r="K86" s="104"/>
      <c r="L86" s="105"/>
      <c r="M86" s="10"/>
    </row>
    <row r="87" spans="1:16" x14ac:dyDescent="0.2">
      <c r="A87" s="47" t="s">
        <v>202</v>
      </c>
      <c r="B87" s="36"/>
      <c r="C87" s="36"/>
      <c r="D87" s="36"/>
      <c r="E87" s="36"/>
      <c r="F87" s="36"/>
      <c r="G87" s="36"/>
      <c r="H87" s="36"/>
      <c r="I87" s="36"/>
      <c r="J87" s="36"/>
      <c r="K87" s="36"/>
      <c r="L87" s="48" t="s">
        <v>203</v>
      </c>
      <c r="M87" s="10"/>
    </row>
    <row r="88" spans="1:16" x14ac:dyDescent="0.2">
      <c r="A88" s="36"/>
      <c r="B88" s="36"/>
      <c r="C88" s="36"/>
      <c r="D88" s="36"/>
      <c r="E88" s="36"/>
      <c r="F88" s="36"/>
      <c r="G88" s="36"/>
      <c r="H88" s="36"/>
      <c r="I88" s="36"/>
      <c r="J88" s="36"/>
      <c r="K88" s="36"/>
      <c r="L88" s="36"/>
    </row>
    <row r="89" spans="1:16" x14ac:dyDescent="0.2">
      <c r="A89" s="36"/>
      <c r="B89" s="36"/>
      <c r="C89" s="36"/>
      <c r="D89" s="36"/>
      <c r="E89" s="36"/>
      <c r="F89" s="36"/>
      <c r="G89" s="36"/>
      <c r="H89" s="36"/>
      <c r="I89" s="36"/>
      <c r="J89" s="36"/>
      <c r="K89" s="36"/>
      <c r="L89" s="36"/>
    </row>
    <row r="90" spans="1:16" x14ac:dyDescent="0.2">
      <c r="A90" s="36"/>
      <c r="B90" s="36"/>
      <c r="C90" s="36"/>
      <c r="D90" s="36"/>
      <c r="E90" s="36"/>
      <c r="F90" s="36"/>
      <c r="G90" s="36"/>
      <c r="H90" s="36"/>
      <c r="I90" s="36"/>
      <c r="J90" s="36"/>
      <c r="K90" s="36"/>
      <c r="L90" s="36"/>
    </row>
    <row r="91" spans="1:16" x14ac:dyDescent="0.2">
      <c r="A91" s="36"/>
      <c r="B91" s="36"/>
      <c r="C91" s="36"/>
      <c r="D91" s="36"/>
      <c r="E91" s="36"/>
      <c r="F91" s="36"/>
      <c r="G91" s="36"/>
      <c r="H91" s="36"/>
      <c r="I91" s="36"/>
      <c r="J91" s="36"/>
      <c r="K91" s="36"/>
      <c r="L91" s="36"/>
    </row>
    <row r="92" spans="1:16" x14ac:dyDescent="0.2">
      <c r="A92" s="36"/>
      <c r="B92" s="36"/>
      <c r="C92" s="36"/>
      <c r="D92" s="36"/>
      <c r="E92" s="36"/>
      <c r="F92" s="36"/>
      <c r="G92" s="36"/>
      <c r="H92" s="36"/>
      <c r="I92" s="36"/>
      <c r="J92" s="36"/>
      <c r="K92" s="36"/>
      <c r="L92" s="36"/>
    </row>
    <row r="93" spans="1:16" x14ac:dyDescent="0.2">
      <c r="A93" s="815" t="s">
        <v>568</v>
      </c>
      <c r="B93" s="36"/>
      <c r="C93" s="36"/>
      <c r="D93" s="36"/>
      <c r="E93" s="36"/>
      <c r="F93" s="36"/>
      <c r="G93" s="36"/>
      <c r="H93" s="36"/>
      <c r="I93" s="36"/>
      <c r="J93" s="36"/>
      <c r="K93" s="36"/>
      <c r="L93" s="36"/>
    </row>
    <row r="94" spans="1:16" x14ac:dyDescent="0.2">
      <c r="A94" s="36"/>
      <c r="B94" s="36"/>
      <c r="C94" s="36"/>
      <c r="D94" s="36"/>
      <c r="E94" s="36"/>
      <c r="F94" s="36"/>
      <c r="G94" s="36"/>
      <c r="H94" s="36"/>
      <c r="I94" s="36"/>
      <c r="J94" s="36"/>
      <c r="K94" s="36"/>
      <c r="L94" s="36"/>
    </row>
    <row r="95" spans="1:16" x14ac:dyDescent="0.2">
      <c r="A95" s="36"/>
      <c r="B95" s="36"/>
      <c r="C95" s="36"/>
      <c r="D95" s="36"/>
      <c r="E95" s="36"/>
      <c r="F95" s="36"/>
      <c r="G95" s="36"/>
      <c r="H95" s="36"/>
      <c r="I95" s="36"/>
      <c r="J95" s="36"/>
      <c r="K95" s="36"/>
      <c r="L95" s="36"/>
    </row>
    <row r="96" spans="1:16" x14ac:dyDescent="0.2">
      <c r="A96" s="36"/>
      <c r="B96" s="36"/>
      <c r="C96" s="36"/>
      <c r="D96" s="36"/>
      <c r="E96" s="36"/>
      <c r="F96" s="36"/>
      <c r="G96" s="36"/>
      <c r="H96" s="36"/>
      <c r="I96" s="36"/>
      <c r="J96" s="36"/>
      <c r="K96" s="36"/>
      <c r="L96" s="36"/>
    </row>
    <row r="97" spans="1:12" x14ac:dyDescent="0.2">
      <c r="A97" s="36"/>
      <c r="B97" s="36"/>
      <c r="C97" s="36"/>
      <c r="D97" s="36"/>
      <c r="E97" s="36"/>
      <c r="F97" s="36"/>
      <c r="G97" s="36"/>
      <c r="H97" s="36"/>
      <c r="I97" s="36"/>
      <c r="J97" s="36"/>
      <c r="K97" s="36"/>
      <c r="L97" s="36"/>
    </row>
    <row r="98" spans="1:12" x14ac:dyDescent="0.2">
      <c r="A98" s="36"/>
      <c r="B98" s="36"/>
      <c r="C98" s="36"/>
      <c r="D98" s="36"/>
      <c r="E98" s="36"/>
      <c r="F98" s="36"/>
      <c r="G98" s="36"/>
      <c r="H98" s="36"/>
      <c r="I98" s="36"/>
      <c r="J98" s="36"/>
      <c r="K98" s="36"/>
      <c r="L98" s="36"/>
    </row>
    <row r="99" spans="1:12" x14ac:dyDescent="0.2">
      <c r="A99" s="36"/>
      <c r="B99" s="36"/>
      <c r="C99" s="36"/>
      <c r="D99" s="36"/>
      <c r="E99" s="36"/>
      <c r="F99" s="36"/>
      <c r="G99" s="36"/>
      <c r="H99" s="36"/>
      <c r="I99" s="36"/>
      <c r="J99" s="36"/>
      <c r="K99" s="36"/>
      <c r="L99" s="36"/>
    </row>
    <row r="100" spans="1:12" x14ac:dyDescent="0.2">
      <c r="A100" s="36"/>
      <c r="B100" s="36"/>
      <c r="C100" s="36"/>
      <c r="D100" s="36"/>
      <c r="E100" s="36"/>
      <c r="F100" s="36"/>
      <c r="G100" s="36"/>
      <c r="H100" s="36"/>
      <c r="I100" s="36"/>
      <c r="J100" s="36"/>
      <c r="K100" s="36"/>
      <c r="L100" s="36"/>
    </row>
    <row r="101" spans="1:12" x14ac:dyDescent="0.2">
      <c r="A101" s="36"/>
      <c r="B101" s="36"/>
      <c r="C101" s="36"/>
      <c r="D101" s="36"/>
      <c r="E101" s="36"/>
      <c r="F101" s="36"/>
      <c r="G101" s="36"/>
      <c r="H101" s="36"/>
      <c r="I101" s="36"/>
      <c r="J101" s="36"/>
      <c r="K101" s="36"/>
      <c r="L101" s="36"/>
    </row>
    <row r="102" spans="1:12" x14ac:dyDescent="0.2">
      <c r="A102" s="36"/>
      <c r="B102" s="36"/>
      <c r="C102" s="36"/>
      <c r="D102" s="36"/>
      <c r="E102" s="36"/>
      <c r="F102" s="36"/>
      <c r="G102" s="36"/>
      <c r="H102" s="36"/>
      <c r="I102" s="36"/>
      <c r="J102" s="36"/>
      <c r="K102" s="36"/>
      <c r="L102" s="36"/>
    </row>
    <row r="103" spans="1:12" x14ac:dyDescent="0.2">
      <c r="A103" s="36"/>
      <c r="B103" s="36"/>
      <c r="C103" s="36"/>
      <c r="D103" s="36"/>
      <c r="E103" s="36"/>
      <c r="F103" s="36"/>
      <c r="G103" s="36"/>
      <c r="H103" s="36"/>
      <c r="I103" s="36"/>
      <c r="J103" s="36"/>
      <c r="K103" s="36"/>
      <c r="L103" s="36"/>
    </row>
    <row r="104" spans="1:12" x14ac:dyDescent="0.2">
      <c r="A104" s="36"/>
      <c r="B104" s="36"/>
      <c r="C104" s="36"/>
      <c r="D104" s="36"/>
      <c r="E104" s="36"/>
      <c r="F104" s="36"/>
      <c r="G104" s="36"/>
      <c r="H104" s="36"/>
      <c r="I104" s="36"/>
      <c r="J104" s="36"/>
      <c r="K104" s="36"/>
      <c r="L104" s="36"/>
    </row>
    <row r="105" spans="1:12" x14ac:dyDescent="0.2">
      <c r="A105" s="36"/>
      <c r="B105" s="36"/>
      <c r="C105" s="36"/>
      <c r="D105" s="36"/>
      <c r="E105" s="36"/>
      <c r="F105" s="36"/>
      <c r="G105" s="36"/>
      <c r="H105" s="36"/>
      <c r="I105" s="36"/>
      <c r="J105" s="36"/>
      <c r="K105" s="36"/>
      <c r="L105" s="36"/>
    </row>
    <row r="106" spans="1:12" x14ac:dyDescent="0.2">
      <c r="A106" s="36"/>
      <c r="B106" s="36"/>
      <c r="C106" s="36"/>
      <c r="D106" s="36"/>
      <c r="E106" s="36"/>
      <c r="F106" s="36"/>
      <c r="G106" s="36"/>
      <c r="H106" s="36"/>
      <c r="I106" s="36"/>
      <c r="J106" s="36"/>
      <c r="K106" s="36"/>
      <c r="L106" s="968" t="s">
        <v>311</v>
      </c>
    </row>
  </sheetData>
  <hyperlinks>
    <hyperlink ref="L1" location="INHALT!A1" display="zum Inhaltsverzeichnis" xr:uid="{CABEBA6A-FC8E-42FC-98C1-B4B8392035A6}"/>
  </hyperlinks>
  <printOptions horizontalCentered="1" verticalCentered="1"/>
  <pageMargins left="0.23622047244094491" right="0.23622047244094491" top="0.23622047244094491" bottom="0.39" header="0.15748031496062992" footer="0.15748031496062992"/>
  <pageSetup paperSize="9" scale="95" firstPageNumber="8" fitToWidth="0" orientation="landscape" useFirstPageNumber="1" r:id="rId1"/>
  <headerFooter scaleWithDoc="0">
    <oddFooter>Seite &amp;P</oddFooter>
  </headerFooter>
  <rowBreaks count="2" manualBreakCount="2">
    <brk id="41" max="16383" man="1"/>
    <brk id="71"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92D050"/>
  </sheetPr>
  <dimension ref="A1:Q138"/>
  <sheetViews>
    <sheetView tabSelected="1" zoomScaleNormal="100" zoomScaleSheetLayoutView="100" workbookViewId="0">
      <selection activeCell="E65" sqref="E65"/>
    </sheetView>
  </sheetViews>
  <sheetFormatPr baseColWidth="10" defaultRowHeight="12.75" x14ac:dyDescent="0.2"/>
  <cols>
    <col min="1" max="1" width="5.7109375" customWidth="1"/>
    <col min="2" max="2" width="21" bestFit="1" customWidth="1"/>
    <col min="3" max="13" width="7.7109375" bestFit="1" customWidth="1"/>
    <col min="14" max="14" width="6.28515625" customWidth="1"/>
    <col min="15" max="15" width="11.5703125" customWidth="1"/>
  </cols>
  <sheetData>
    <row r="1" spans="1:17" x14ac:dyDescent="0.2">
      <c r="A1" s="809">
        <v>45657</v>
      </c>
      <c r="B1" s="36"/>
      <c r="C1" s="36"/>
      <c r="D1" s="36"/>
      <c r="E1" s="36"/>
      <c r="F1" s="36"/>
      <c r="G1" s="36"/>
      <c r="H1" s="36"/>
      <c r="I1" s="36"/>
      <c r="J1" s="36"/>
      <c r="K1" s="36"/>
      <c r="L1" s="36"/>
      <c r="M1" s="36"/>
      <c r="N1" s="820" t="s">
        <v>429</v>
      </c>
    </row>
    <row r="2" spans="1:17" ht="15.75" x14ac:dyDescent="0.25">
      <c r="A2" s="37" t="s">
        <v>504</v>
      </c>
      <c r="B2" s="36"/>
      <c r="C2" s="36"/>
      <c r="D2" s="36"/>
      <c r="E2" s="36"/>
      <c r="F2" s="36"/>
      <c r="G2" s="36"/>
      <c r="H2" s="36"/>
      <c r="I2" s="36"/>
      <c r="J2" s="36"/>
      <c r="K2" s="36"/>
      <c r="L2" s="36"/>
      <c r="M2" s="36"/>
      <c r="N2" s="36"/>
    </row>
    <row r="3" spans="1:17" x14ac:dyDescent="0.2">
      <c r="A3" s="38" t="s">
        <v>182</v>
      </c>
      <c r="B3" s="36"/>
      <c r="C3" s="36"/>
      <c r="D3" s="36"/>
      <c r="E3" s="54"/>
      <c r="F3" s="54"/>
      <c r="G3" s="54"/>
      <c r="H3" s="54"/>
      <c r="I3" s="54"/>
      <c r="J3" s="54"/>
      <c r="K3" s="54"/>
      <c r="L3" s="54"/>
      <c r="M3" s="54"/>
      <c r="N3" s="36"/>
    </row>
    <row r="4" spans="1:17" x14ac:dyDescent="0.2">
      <c r="A4" s="36"/>
      <c r="B4" s="36"/>
      <c r="C4" s="36"/>
      <c r="D4" s="36"/>
      <c r="E4" s="36"/>
      <c r="F4" s="36"/>
      <c r="G4" s="36"/>
      <c r="H4" s="36"/>
      <c r="I4" s="36"/>
      <c r="J4" s="36"/>
      <c r="K4" s="36"/>
      <c r="L4" s="36"/>
      <c r="M4" s="36"/>
      <c r="N4" s="48" t="s">
        <v>428</v>
      </c>
    </row>
    <row r="5" spans="1:17" s="9" customFormat="1" ht="36" customHeight="1" x14ac:dyDescent="0.2">
      <c r="A5" s="701" t="s">
        <v>97</v>
      </c>
      <c r="B5" s="701" t="s">
        <v>98</v>
      </c>
      <c r="C5" s="112">
        <v>2014</v>
      </c>
      <c r="D5" s="112">
        <v>2015</v>
      </c>
      <c r="E5" s="112">
        <v>2016</v>
      </c>
      <c r="F5" s="112">
        <v>2017</v>
      </c>
      <c r="G5" s="112">
        <v>2018</v>
      </c>
      <c r="H5" s="112">
        <v>2019</v>
      </c>
      <c r="I5" s="112">
        <v>2020</v>
      </c>
      <c r="J5" s="112">
        <v>2021</v>
      </c>
      <c r="K5" s="112">
        <v>2022</v>
      </c>
      <c r="L5" s="112">
        <v>2023</v>
      </c>
      <c r="M5" s="112">
        <v>2024</v>
      </c>
      <c r="N5" s="651" t="s">
        <v>97</v>
      </c>
    </row>
    <row r="6" spans="1:17" s="9" customFormat="1" ht="13.15" customHeight="1" x14ac:dyDescent="0.2">
      <c r="A6" s="702"/>
      <c r="B6" s="702"/>
      <c r="C6" s="652" t="s">
        <v>207</v>
      </c>
      <c r="D6" s="652" t="s">
        <v>207</v>
      </c>
      <c r="E6" s="652" t="s">
        <v>207</v>
      </c>
      <c r="F6" s="652" t="s">
        <v>207</v>
      </c>
      <c r="G6" s="652" t="s">
        <v>207</v>
      </c>
      <c r="H6" s="652" t="s">
        <v>207</v>
      </c>
      <c r="I6" s="652" t="s">
        <v>207</v>
      </c>
      <c r="J6" s="652" t="s">
        <v>207</v>
      </c>
      <c r="K6" s="652" t="s">
        <v>207</v>
      </c>
      <c r="L6" s="652" t="s">
        <v>207</v>
      </c>
      <c r="M6" s="652" t="s">
        <v>207</v>
      </c>
      <c r="N6" s="264"/>
    </row>
    <row r="7" spans="1:17" s="9" customFormat="1" ht="5.0999999999999996" customHeight="1" x14ac:dyDescent="0.2">
      <c r="A7" s="55"/>
      <c r="B7" s="55"/>
      <c r="C7" s="56"/>
      <c r="D7" s="56"/>
      <c r="E7" s="56"/>
      <c r="F7" s="56"/>
      <c r="G7" s="56"/>
      <c r="H7" s="56"/>
      <c r="I7" s="56"/>
      <c r="J7" s="56"/>
      <c r="K7" s="56"/>
      <c r="L7" s="56"/>
      <c r="M7" s="56"/>
      <c r="N7" s="55"/>
    </row>
    <row r="8" spans="1:17" s="3" customFormat="1" ht="13.15" customHeight="1" x14ac:dyDescent="0.2">
      <c r="A8" s="42">
        <v>10</v>
      </c>
      <c r="B8" s="626" t="s">
        <v>35</v>
      </c>
      <c r="C8" s="563">
        <v>520</v>
      </c>
      <c r="D8" s="563">
        <v>535</v>
      </c>
      <c r="E8" s="563">
        <v>530</v>
      </c>
      <c r="F8" s="563">
        <v>525</v>
      </c>
      <c r="G8" s="563">
        <v>535</v>
      </c>
      <c r="H8" s="563">
        <v>545</v>
      </c>
      <c r="I8" s="563">
        <v>535</v>
      </c>
      <c r="J8" s="563">
        <v>555</v>
      </c>
      <c r="K8" s="563">
        <v>585</v>
      </c>
      <c r="L8" s="563">
        <v>595</v>
      </c>
      <c r="M8" s="563">
        <v>605</v>
      </c>
      <c r="N8" s="113">
        <v>10</v>
      </c>
      <c r="O8" s="2"/>
      <c r="P8" s="666"/>
      <c r="Q8" s="666"/>
    </row>
    <row r="9" spans="1:17" s="3" customFormat="1" ht="13.15" customHeight="1" x14ac:dyDescent="0.2">
      <c r="A9" s="42">
        <v>11</v>
      </c>
      <c r="B9" s="626" t="s">
        <v>36</v>
      </c>
      <c r="C9" s="563">
        <v>1275</v>
      </c>
      <c r="D9" s="563">
        <v>1245</v>
      </c>
      <c r="E9" s="563">
        <v>1235</v>
      </c>
      <c r="F9" s="563">
        <v>1230</v>
      </c>
      <c r="G9" s="563">
        <v>1205</v>
      </c>
      <c r="H9" s="563">
        <v>1165</v>
      </c>
      <c r="I9" s="563">
        <v>1135</v>
      </c>
      <c r="J9" s="563">
        <v>1140</v>
      </c>
      <c r="K9" s="563">
        <v>1285</v>
      </c>
      <c r="L9" s="563">
        <v>1330</v>
      </c>
      <c r="M9" s="563">
        <v>1315</v>
      </c>
      <c r="N9" s="113">
        <v>11</v>
      </c>
      <c r="O9" s="2"/>
      <c r="P9" s="666"/>
      <c r="Q9" s="666"/>
    </row>
    <row r="10" spans="1:17" s="3" customFormat="1" ht="13.15" customHeight="1" x14ac:dyDescent="0.2">
      <c r="A10" s="42">
        <v>12</v>
      </c>
      <c r="B10" s="626" t="s">
        <v>88</v>
      </c>
      <c r="C10" s="563">
        <v>1880</v>
      </c>
      <c r="D10" s="563">
        <v>1975</v>
      </c>
      <c r="E10" s="563">
        <v>2140</v>
      </c>
      <c r="F10" s="563">
        <v>2275</v>
      </c>
      <c r="G10" s="563">
        <v>2360</v>
      </c>
      <c r="H10" s="563">
        <v>2385</v>
      </c>
      <c r="I10" s="563">
        <v>2400</v>
      </c>
      <c r="J10" s="563">
        <v>2395</v>
      </c>
      <c r="K10" s="563">
        <v>2440</v>
      </c>
      <c r="L10" s="563">
        <v>2505</v>
      </c>
      <c r="M10" s="563">
        <v>2545</v>
      </c>
      <c r="N10" s="113">
        <v>12</v>
      </c>
      <c r="O10" s="2"/>
      <c r="P10" s="666"/>
      <c r="Q10" s="666"/>
    </row>
    <row r="11" spans="1:17" s="3" customFormat="1" ht="13.15" customHeight="1" x14ac:dyDescent="0.2">
      <c r="A11" s="42">
        <v>13</v>
      </c>
      <c r="B11" s="626" t="s">
        <v>37</v>
      </c>
      <c r="C11" s="563">
        <v>350</v>
      </c>
      <c r="D11" s="563">
        <v>355</v>
      </c>
      <c r="E11" s="563">
        <v>355</v>
      </c>
      <c r="F11" s="563">
        <v>350</v>
      </c>
      <c r="G11" s="563">
        <v>375</v>
      </c>
      <c r="H11" s="563">
        <v>385</v>
      </c>
      <c r="I11" s="563">
        <v>380</v>
      </c>
      <c r="J11" s="563">
        <v>355</v>
      </c>
      <c r="K11" s="563">
        <v>360</v>
      </c>
      <c r="L11" s="563">
        <v>370</v>
      </c>
      <c r="M11" s="563">
        <v>380</v>
      </c>
      <c r="N11" s="113">
        <v>13</v>
      </c>
      <c r="O11" s="2"/>
      <c r="P11" s="666"/>
      <c r="Q11" s="666"/>
    </row>
    <row r="12" spans="1:17" s="3" customFormat="1" ht="13.15" customHeight="1" x14ac:dyDescent="0.2">
      <c r="A12" s="42">
        <v>14</v>
      </c>
      <c r="B12" s="626" t="s">
        <v>38</v>
      </c>
      <c r="C12" s="563">
        <v>2475</v>
      </c>
      <c r="D12" s="563">
        <v>2560</v>
      </c>
      <c r="E12" s="563">
        <v>2575</v>
      </c>
      <c r="F12" s="563">
        <v>2605</v>
      </c>
      <c r="G12" s="563">
        <v>2585</v>
      </c>
      <c r="H12" s="563">
        <v>2675</v>
      </c>
      <c r="I12" s="563">
        <v>2595</v>
      </c>
      <c r="J12" s="563">
        <v>2595</v>
      </c>
      <c r="K12" s="563">
        <v>2690</v>
      </c>
      <c r="L12" s="563">
        <v>2700</v>
      </c>
      <c r="M12" s="563">
        <v>2725</v>
      </c>
      <c r="N12" s="113">
        <v>14</v>
      </c>
      <c r="O12" s="2"/>
      <c r="P12" s="666"/>
      <c r="Q12" s="666"/>
    </row>
    <row r="13" spans="1:17" s="3" customFormat="1" ht="13.15" customHeight="1" x14ac:dyDescent="0.2">
      <c r="A13" s="42">
        <v>15</v>
      </c>
      <c r="B13" s="626" t="s">
        <v>39</v>
      </c>
      <c r="C13" s="563">
        <v>1155</v>
      </c>
      <c r="D13" s="563">
        <v>1205</v>
      </c>
      <c r="E13" s="563">
        <v>1230</v>
      </c>
      <c r="F13" s="563">
        <v>1185</v>
      </c>
      <c r="G13" s="563">
        <v>1160</v>
      </c>
      <c r="H13" s="563">
        <v>1135</v>
      </c>
      <c r="I13" s="563">
        <v>1130</v>
      </c>
      <c r="J13" s="563">
        <v>1155</v>
      </c>
      <c r="K13" s="563">
        <v>1205</v>
      </c>
      <c r="L13" s="563">
        <v>1205</v>
      </c>
      <c r="M13" s="563">
        <v>1200</v>
      </c>
      <c r="N13" s="113">
        <v>15</v>
      </c>
      <c r="O13" s="2"/>
      <c r="P13" s="666"/>
      <c r="Q13" s="666"/>
    </row>
    <row r="14" spans="1:17" s="3" customFormat="1" ht="13.15" customHeight="1" x14ac:dyDescent="0.2">
      <c r="A14" s="42">
        <v>16</v>
      </c>
      <c r="B14" s="626" t="s">
        <v>96</v>
      </c>
      <c r="C14" s="563">
        <v>2730</v>
      </c>
      <c r="D14" s="563">
        <v>2725</v>
      </c>
      <c r="E14" s="563">
        <v>2745</v>
      </c>
      <c r="F14" s="563">
        <v>2755</v>
      </c>
      <c r="G14" s="563">
        <v>2790</v>
      </c>
      <c r="H14" s="563">
        <v>2820</v>
      </c>
      <c r="I14" s="563">
        <v>2825</v>
      </c>
      <c r="J14" s="563">
        <v>2815</v>
      </c>
      <c r="K14" s="563">
        <v>2865</v>
      </c>
      <c r="L14" s="563">
        <v>2935</v>
      </c>
      <c r="M14" s="563">
        <v>2980</v>
      </c>
      <c r="N14" s="113">
        <v>16</v>
      </c>
      <c r="O14" s="2"/>
      <c r="P14" s="666"/>
      <c r="Q14" s="666"/>
    </row>
    <row r="15" spans="1:17" s="3" customFormat="1" ht="13.15" customHeight="1" x14ac:dyDescent="0.2">
      <c r="A15" s="42">
        <v>17</v>
      </c>
      <c r="B15" s="626" t="s">
        <v>40</v>
      </c>
      <c r="C15" s="563">
        <v>3765</v>
      </c>
      <c r="D15" s="563">
        <v>3730</v>
      </c>
      <c r="E15" s="563">
        <v>3750</v>
      </c>
      <c r="F15" s="563">
        <v>3775</v>
      </c>
      <c r="G15" s="563">
        <v>3780</v>
      </c>
      <c r="H15" s="563">
        <v>3765</v>
      </c>
      <c r="I15" s="563">
        <v>3695</v>
      </c>
      <c r="J15" s="563">
        <v>3655</v>
      </c>
      <c r="K15" s="563">
        <v>3685</v>
      </c>
      <c r="L15" s="563">
        <v>3670</v>
      </c>
      <c r="M15" s="563">
        <v>3715</v>
      </c>
      <c r="N15" s="113">
        <v>17</v>
      </c>
      <c r="O15" s="2"/>
      <c r="P15" s="666"/>
      <c r="Q15" s="666"/>
    </row>
    <row r="16" spans="1:17" s="3" customFormat="1" ht="13.15" customHeight="1" x14ac:dyDescent="0.2">
      <c r="A16" s="42">
        <v>21</v>
      </c>
      <c r="B16" s="626" t="s">
        <v>41</v>
      </c>
      <c r="C16" s="563">
        <v>1570</v>
      </c>
      <c r="D16" s="563">
        <v>1610</v>
      </c>
      <c r="E16" s="563">
        <v>1555</v>
      </c>
      <c r="F16" s="563">
        <v>1615</v>
      </c>
      <c r="G16" s="563">
        <v>1685</v>
      </c>
      <c r="H16" s="563">
        <v>1730</v>
      </c>
      <c r="I16" s="563">
        <v>1690</v>
      </c>
      <c r="J16" s="563">
        <v>1675</v>
      </c>
      <c r="K16" s="563">
        <v>1740</v>
      </c>
      <c r="L16" s="563">
        <v>1760</v>
      </c>
      <c r="M16" s="563">
        <v>1815</v>
      </c>
      <c r="N16" s="113">
        <v>21</v>
      </c>
      <c r="O16" s="2"/>
      <c r="P16" s="666"/>
      <c r="Q16" s="666"/>
    </row>
    <row r="17" spans="1:17" s="3" customFormat="1" ht="13.15" customHeight="1" x14ac:dyDescent="0.2">
      <c r="A17" s="42">
        <v>22</v>
      </c>
      <c r="B17" s="626" t="s">
        <v>42</v>
      </c>
      <c r="C17" s="563">
        <v>1600</v>
      </c>
      <c r="D17" s="563">
        <v>1565</v>
      </c>
      <c r="E17" s="563">
        <v>1555</v>
      </c>
      <c r="F17" s="563">
        <v>1570</v>
      </c>
      <c r="G17" s="563">
        <v>1665</v>
      </c>
      <c r="H17" s="563">
        <v>1685</v>
      </c>
      <c r="I17" s="563">
        <v>1660</v>
      </c>
      <c r="J17" s="563">
        <v>1645</v>
      </c>
      <c r="K17" s="563">
        <v>1555</v>
      </c>
      <c r="L17" s="563">
        <v>1595</v>
      </c>
      <c r="M17" s="563">
        <v>1615</v>
      </c>
      <c r="N17" s="113">
        <v>22</v>
      </c>
      <c r="O17" s="2"/>
      <c r="P17" s="666"/>
      <c r="Q17" s="666"/>
    </row>
    <row r="18" spans="1:17" s="3" customFormat="1" ht="13.15" customHeight="1" x14ac:dyDescent="0.2">
      <c r="A18" s="42">
        <v>23</v>
      </c>
      <c r="B18" s="626" t="s">
        <v>43</v>
      </c>
      <c r="C18" s="563">
        <v>3390</v>
      </c>
      <c r="D18" s="563">
        <v>3395</v>
      </c>
      <c r="E18" s="563">
        <v>3530</v>
      </c>
      <c r="F18" s="563">
        <v>3535</v>
      </c>
      <c r="G18" s="563">
        <v>3580</v>
      </c>
      <c r="H18" s="563">
        <v>3515</v>
      </c>
      <c r="I18" s="563">
        <v>3275</v>
      </c>
      <c r="J18" s="563">
        <v>3695</v>
      </c>
      <c r="K18" s="563">
        <v>3920</v>
      </c>
      <c r="L18" s="563">
        <v>3870</v>
      </c>
      <c r="M18" s="563">
        <v>4030</v>
      </c>
      <c r="N18" s="113">
        <v>23</v>
      </c>
      <c r="O18" s="2"/>
      <c r="P18" s="666"/>
      <c r="Q18" s="666"/>
    </row>
    <row r="19" spans="1:17" s="3" customFormat="1" ht="13.15" customHeight="1" x14ac:dyDescent="0.2">
      <c r="A19" s="42">
        <v>24</v>
      </c>
      <c r="B19" s="626" t="s">
        <v>44</v>
      </c>
      <c r="C19" s="563">
        <v>6765</v>
      </c>
      <c r="D19" s="563">
        <v>6885</v>
      </c>
      <c r="E19" s="563">
        <v>6750</v>
      </c>
      <c r="F19" s="563">
        <v>6755</v>
      </c>
      <c r="G19" s="563">
        <v>6650</v>
      </c>
      <c r="H19" s="563">
        <v>6635</v>
      </c>
      <c r="I19" s="563">
        <v>6455</v>
      </c>
      <c r="J19" s="563">
        <v>6390</v>
      </c>
      <c r="K19" s="563">
        <v>6660</v>
      </c>
      <c r="L19" s="563">
        <v>6705</v>
      </c>
      <c r="M19" s="563">
        <v>6835</v>
      </c>
      <c r="N19" s="113">
        <v>24</v>
      </c>
      <c r="O19" s="2"/>
      <c r="P19" s="666"/>
      <c r="Q19" s="666"/>
    </row>
    <row r="20" spans="1:17" s="3" customFormat="1" ht="13.15" customHeight="1" x14ac:dyDescent="0.2">
      <c r="A20" s="42">
        <v>25</v>
      </c>
      <c r="B20" s="626" t="s">
        <v>170</v>
      </c>
      <c r="C20" s="563">
        <v>2045</v>
      </c>
      <c r="D20" s="563">
        <v>2050</v>
      </c>
      <c r="E20" s="563">
        <v>2045</v>
      </c>
      <c r="F20" s="563">
        <v>2005</v>
      </c>
      <c r="G20" s="563">
        <v>1940</v>
      </c>
      <c r="H20" s="563">
        <v>1935</v>
      </c>
      <c r="I20" s="563">
        <v>1865</v>
      </c>
      <c r="J20" s="563">
        <v>1805</v>
      </c>
      <c r="K20" s="563">
        <v>1900</v>
      </c>
      <c r="L20" s="563">
        <v>1980</v>
      </c>
      <c r="M20" s="563">
        <v>1940</v>
      </c>
      <c r="N20" s="113">
        <v>25</v>
      </c>
      <c r="O20" s="2"/>
      <c r="P20" s="666"/>
      <c r="Q20" s="666"/>
    </row>
    <row r="21" spans="1:17" s="3" customFormat="1" ht="13.15" customHeight="1" x14ac:dyDescent="0.2">
      <c r="A21" s="42">
        <v>26</v>
      </c>
      <c r="B21" s="626" t="s">
        <v>297</v>
      </c>
      <c r="C21" s="563">
        <v>2665</v>
      </c>
      <c r="D21" s="563">
        <v>2665</v>
      </c>
      <c r="E21" s="563">
        <v>2635</v>
      </c>
      <c r="F21" s="563">
        <v>2560</v>
      </c>
      <c r="G21" s="563">
        <v>2550</v>
      </c>
      <c r="H21" s="563">
        <v>2565</v>
      </c>
      <c r="I21" s="563">
        <v>2620</v>
      </c>
      <c r="J21" s="563">
        <v>2595</v>
      </c>
      <c r="K21" s="563">
        <v>2695</v>
      </c>
      <c r="L21" s="563">
        <v>2825</v>
      </c>
      <c r="M21" s="563">
        <v>2815</v>
      </c>
      <c r="N21" s="113">
        <v>26</v>
      </c>
      <c r="O21" s="2"/>
      <c r="P21" s="666"/>
      <c r="Q21" s="666"/>
    </row>
    <row r="22" spans="1:17" s="3" customFormat="1" ht="13.15" customHeight="1" x14ac:dyDescent="0.2">
      <c r="A22" s="42">
        <v>31</v>
      </c>
      <c r="B22" s="626" t="s">
        <v>45</v>
      </c>
      <c r="C22" s="563">
        <v>3650</v>
      </c>
      <c r="D22" s="563">
        <v>3770</v>
      </c>
      <c r="E22" s="563">
        <v>3705</v>
      </c>
      <c r="F22" s="563">
        <v>3695</v>
      </c>
      <c r="G22" s="563">
        <v>3745</v>
      </c>
      <c r="H22" s="563">
        <v>3805</v>
      </c>
      <c r="I22" s="563">
        <v>3830</v>
      </c>
      <c r="J22" s="563">
        <v>3810</v>
      </c>
      <c r="K22" s="563">
        <v>3935</v>
      </c>
      <c r="L22" s="563">
        <v>3960</v>
      </c>
      <c r="M22" s="563">
        <v>4060</v>
      </c>
      <c r="N22" s="113">
        <v>31</v>
      </c>
      <c r="O22" s="2"/>
      <c r="P22" s="666"/>
      <c r="Q22" s="666"/>
    </row>
    <row r="23" spans="1:17" s="3" customFormat="1" ht="13.15" customHeight="1" x14ac:dyDescent="0.2">
      <c r="A23" s="42">
        <v>32</v>
      </c>
      <c r="B23" s="626" t="s">
        <v>46</v>
      </c>
      <c r="C23" s="563">
        <v>5460</v>
      </c>
      <c r="D23" s="563">
        <v>5510</v>
      </c>
      <c r="E23" s="563">
        <v>5590</v>
      </c>
      <c r="F23" s="563">
        <v>5655</v>
      </c>
      <c r="G23" s="563">
        <v>5595</v>
      </c>
      <c r="H23" s="563">
        <v>5865</v>
      </c>
      <c r="I23" s="563">
        <v>5820</v>
      </c>
      <c r="J23" s="563">
        <v>5835</v>
      </c>
      <c r="K23" s="563">
        <v>5975</v>
      </c>
      <c r="L23" s="563">
        <v>6140</v>
      </c>
      <c r="M23" s="563">
        <v>6225</v>
      </c>
      <c r="N23" s="113">
        <v>32</v>
      </c>
      <c r="O23" s="2"/>
      <c r="P23" s="666"/>
      <c r="Q23" s="666"/>
    </row>
    <row r="24" spans="1:17" s="3" customFormat="1" ht="13.15" customHeight="1" x14ac:dyDescent="0.2">
      <c r="A24" s="42">
        <v>33</v>
      </c>
      <c r="B24" s="626" t="s">
        <v>171</v>
      </c>
      <c r="C24" s="563">
        <v>105</v>
      </c>
      <c r="D24" s="563">
        <v>170</v>
      </c>
      <c r="E24" s="563">
        <v>95</v>
      </c>
      <c r="F24" s="563">
        <v>115</v>
      </c>
      <c r="G24" s="563">
        <v>120</v>
      </c>
      <c r="H24" s="563">
        <v>90</v>
      </c>
      <c r="I24" s="563">
        <v>80</v>
      </c>
      <c r="J24" s="563">
        <v>70</v>
      </c>
      <c r="K24" s="563">
        <v>75</v>
      </c>
      <c r="L24" s="563">
        <v>70</v>
      </c>
      <c r="M24" s="563">
        <v>75</v>
      </c>
      <c r="N24" s="113">
        <v>33</v>
      </c>
      <c r="O24" s="2"/>
      <c r="P24" s="666"/>
      <c r="Q24" s="666"/>
    </row>
    <row r="25" spans="1:17" s="3" customFormat="1" ht="13.15" customHeight="1" x14ac:dyDescent="0.2">
      <c r="A25" s="42">
        <v>34</v>
      </c>
      <c r="B25" s="626" t="s">
        <v>47</v>
      </c>
      <c r="C25" s="563">
        <v>4315</v>
      </c>
      <c r="D25" s="563">
        <v>4315</v>
      </c>
      <c r="E25" s="563">
        <v>4255</v>
      </c>
      <c r="F25" s="563">
        <v>4220</v>
      </c>
      <c r="G25" s="563">
        <v>4265</v>
      </c>
      <c r="H25" s="563">
        <v>4340</v>
      </c>
      <c r="I25" s="563">
        <v>4405</v>
      </c>
      <c r="J25" s="563">
        <v>4450</v>
      </c>
      <c r="K25" s="563">
        <v>4465</v>
      </c>
      <c r="L25" s="563">
        <v>4425</v>
      </c>
      <c r="M25" s="563">
        <v>4455</v>
      </c>
      <c r="N25" s="113">
        <v>34</v>
      </c>
      <c r="O25" s="2"/>
      <c r="P25" s="666"/>
      <c r="Q25" s="666"/>
    </row>
    <row r="26" spans="1:17" s="3" customFormat="1" ht="13.15" customHeight="1" x14ac:dyDescent="0.2">
      <c r="A26" s="42">
        <v>35</v>
      </c>
      <c r="B26" s="626" t="s">
        <v>89</v>
      </c>
      <c r="C26" s="563">
        <v>2740</v>
      </c>
      <c r="D26" s="563">
        <v>2735</v>
      </c>
      <c r="E26" s="563">
        <v>2755</v>
      </c>
      <c r="F26" s="563">
        <v>2780</v>
      </c>
      <c r="G26" s="563">
        <v>2865</v>
      </c>
      <c r="H26" s="563">
        <v>2825</v>
      </c>
      <c r="I26" s="563">
        <v>2835</v>
      </c>
      <c r="J26" s="563">
        <v>2945</v>
      </c>
      <c r="K26" s="563">
        <v>3085</v>
      </c>
      <c r="L26" s="563">
        <v>3195</v>
      </c>
      <c r="M26" s="563">
        <v>3270</v>
      </c>
      <c r="N26" s="113">
        <v>35</v>
      </c>
      <c r="O26" s="2"/>
      <c r="P26" s="666"/>
      <c r="Q26" s="666"/>
    </row>
    <row r="27" spans="1:17" s="3" customFormat="1" ht="13.15" customHeight="1" x14ac:dyDescent="0.2">
      <c r="A27" s="42">
        <v>36</v>
      </c>
      <c r="B27" s="626" t="s">
        <v>48</v>
      </c>
      <c r="C27" s="563">
        <v>3890</v>
      </c>
      <c r="D27" s="563">
        <v>3945</v>
      </c>
      <c r="E27" s="563">
        <v>3935</v>
      </c>
      <c r="F27" s="563">
        <v>3905</v>
      </c>
      <c r="G27" s="563">
        <v>3985</v>
      </c>
      <c r="H27" s="563">
        <v>3955</v>
      </c>
      <c r="I27" s="563">
        <v>3870</v>
      </c>
      <c r="J27" s="563">
        <v>3860</v>
      </c>
      <c r="K27" s="563">
        <v>3905</v>
      </c>
      <c r="L27" s="563">
        <v>3920</v>
      </c>
      <c r="M27" s="563">
        <v>4065</v>
      </c>
      <c r="N27" s="113">
        <v>36</v>
      </c>
      <c r="O27" s="2"/>
      <c r="P27" s="666"/>
      <c r="Q27" s="666"/>
    </row>
    <row r="28" spans="1:17" s="3" customFormat="1" ht="13.15" customHeight="1" x14ac:dyDescent="0.2">
      <c r="A28" s="42">
        <v>41</v>
      </c>
      <c r="B28" s="626" t="s">
        <v>49</v>
      </c>
      <c r="C28" s="563">
        <v>3070</v>
      </c>
      <c r="D28" s="563">
        <v>3065</v>
      </c>
      <c r="E28" s="563">
        <v>3065</v>
      </c>
      <c r="F28" s="563">
        <v>3075</v>
      </c>
      <c r="G28" s="563">
        <v>3030</v>
      </c>
      <c r="H28" s="563">
        <v>3045</v>
      </c>
      <c r="I28" s="563">
        <v>3175</v>
      </c>
      <c r="J28" s="563">
        <v>3340</v>
      </c>
      <c r="K28" s="563">
        <v>3440</v>
      </c>
      <c r="L28" s="563">
        <v>3470</v>
      </c>
      <c r="M28" s="563">
        <v>3535</v>
      </c>
      <c r="N28" s="113">
        <v>41</v>
      </c>
      <c r="O28" s="2"/>
      <c r="P28" s="666"/>
      <c r="Q28" s="666"/>
    </row>
    <row r="29" spans="1:17" s="3" customFormat="1" ht="13.15" customHeight="1" x14ac:dyDescent="0.2">
      <c r="A29" s="42">
        <v>42</v>
      </c>
      <c r="B29" s="626" t="s">
        <v>50</v>
      </c>
      <c r="C29" s="563">
        <v>3105</v>
      </c>
      <c r="D29" s="563">
        <v>3085</v>
      </c>
      <c r="E29" s="563">
        <v>3125</v>
      </c>
      <c r="F29" s="563">
        <v>3155</v>
      </c>
      <c r="G29" s="563">
        <v>3255</v>
      </c>
      <c r="H29" s="563">
        <v>3305</v>
      </c>
      <c r="I29" s="563">
        <v>3315</v>
      </c>
      <c r="J29" s="563">
        <v>3295</v>
      </c>
      <c r="K29" s="563">
        <v>3320</v>
      </c>
      <c r="L29" s="563">
        <v>3315</v>
      </c>
      <c r="M29" s="563">
        <v>3410</v>
      </c>
      <c r="N29" s="113">
        <v>42</v>
      </c>
      <c r="O29" s="2"/>
      <c r="P29" s="666"/>
      <c r="Q29" s="666"/>
    </row>
    <row r="30" spans="1:17" s="3" customFormat="1" ht="13.15" customHeight="1" x14ac:dyDescent="0.2">
      <c r="A30" s="42">
        <v>43</v>
      </c>
      <c r="B30" s="626" t="s">
        <v>51</v>
      </c>
      <c r="C30" s="563">
        <v>5580</v>
      </c>
      <c r="D30" s="563">
        <v>5700</v>
      </c>
      <c r="E30" s="563">
        <v>5700</v>
      </c>
      <c r="F30" s="563">
        <v>5705</v>
      </c>
      <c r="G30" s="563">
        <v>5830</v>
      </c>
      <c r="H30" s="563">
        <v>5820</v>
      </c>
      <c r="I30" s="563">
        <v>5730</v>
      </c>
      <c r="J30" s="563">
        <v>5790</v>
      </c>
      <c r="K30" s="563">
        <v>5910</v>
      </c>
      <c r="L30" s="563">
        <v>5890</v>
      </c>
      <c r="M30" s="563">
        <v>5960</v>
      </c>
      <c r="N30" s="113">
        <v>43</v>
      </c>
      <c r="O30" s="2"/>
      <c r="P30" s="666"/>
      <c r="Q30" s="666"/>
    </row>
    <row r="31" spans="1:17" s="3" customFormat="1" ht="13.15" customHeight="1" x14ac:dyDescent="0.2">
      <c r="A31" s="42">
        <v>44</v>
      </c>
      <c r="B31" s="626" t="s">
        <v>52</v>
      </c>
      <c r="C31" s="563">
        <v>2855</v>
      </c>
      <c r="D31" s="563">
        <v>3165</v>
      </c>
      <c r="E31" s="563">
        <v>3665</v>
      </c>
      <c r="F31" s="563">
        <v>3935</v>
      </c>
      <c r="G31" s="563">
        <v>4005</v>
      </c>
      <c r="H31" s="563">
        <v>4005</v>
      </c>
      <c r="I31" s="563">
        <v>4010</v>
      </c>
      <c r="J31" s="563">
        <v>4080</v>
      </c>
      <c r="K31" s="563">
        <v>4260</v>
      </c>
      <c r="L31" s="563">
        <v>4410</v>
      </c>
      <c r="M31" s="563">
        <v>4590</v>
      </c>
      <c r="N31" s="113">
        <v>44</v>
      </c>
      <c r="O31" s="2"/>
      <c r="P31" s="666"/>
      <c r="Q31" s="666"/>
    </row>
    <row r="32" spans="1:17" s="3" customFormat="1" ht="13.15" customHeight="1" x14ac:dyDescent="0.2">
      <c r="A32" s="42">
        <v>45</v>
      </c>
      <c r="B32" s="626" t="s">
        <v>53</v>
      </c>
      <c r="C32" s="563">
        <v>380</v>
      </c>
      <c r="D32" s="563">
        <v>295</v>
      </c>
      <c r="E32" s="563">
        <v>320</v>
      </c>
      <c r="F32" s="563">
        <v>300</v>
      </c>
      <c r="G32" s="563">
        <v>330</v>
      </c>
      <c r="H32" s="563">
        <v>265</v>
      </c>
      <c r="I32" s="563">
        <v>250</v>
      </c>
      <c r="J32" s="563">
        <v>210</v>
      </c>
      <c r="K32" s="563">
        <v>235</v>
      </c>
      <c r="L32" s="563">
        <v>255</v>
      </c>
      <c r="M32" s="563">
        <v>305</v>
      </c>
      <c r="N32" s="113">
        <v>45</v>
      </c>
      <c r="O32" s="2"/>
      <c r="P32" s="666"/>
      <c r="Q32" s="666"/>
    </row>
    <row r="33" spans="1:17" s="3" customFormat="1" ht="13.15" customHeight="1" x14ac:dyDescent="0.2">
      <c r="A33" s="42">
        <v>46</v>
      </c>
      <c r="B33" s="626" t="s">
        <v>54</v>
      </c>
      <c r="C33" s="563">
        <v>670</v>
      </c>
      <c r="D33" s="563">
        <v>700</v>
      </c>
      <c r="E33" s="563">
        <v>925</v>
      </c>
      <c r="F33" s="563">
        <v>955</v>
      </c>
      <c r="G33" s="563">
        <v>1140</v>
      </c>
      <c r="H33" s="563">
        <v>945</v>
      </c>
      <c r="I33" s="563">
        <v>930</v>
      </c>
      <c r="J33" s="563">
        <v>1000</v>
      </c>
      <c r="K33" s="563">
        <v>1045</v>
      </c>
      <c r="L33" s="563">
        <v>1220</v>
      </c>
      <c r="M33" s="563">
        <v>1150</v>
      </c>
      <c r="N33" s="113">
        <v>46</v>
      </c>
      <c r="O33" s="2"/>
      <c r="P33" s="666"/>
      <c r="Q33" s="666"/>
    </row>
    <row r="34" spans="1:17" s="3" customFormat="1" ht="13.15" customHeight="1" x14ac:dyDescent="0.2">
      <c r="A34" s="42">
        <v>47</v>
      </c>
      <c r="B34" s="626" t="s">
        <v>55</v>
      </c>
      <c r="C34" s="563">
        <v>665</v>
      </c>
      <c r="D34" s="563">
        <v>755</v>
      </c>
      <c r="E34" s="563">
        <v>790</v>
      </c>
      <c r="F34" s="563">
        <v>830</v>
      </c>
      <c r="G34" s="563">
        <v>855</v>
      </c>
      <c r="H34" s="563">
        <v>855</v>
      </c>
      <c r="I34" s="563">
        <v>890</v>
      </c>
      <c r="J34" s="563">
        <v>925</v>
      </c>
      <c r="K34" s="563">
        <v>930</v>
      </c>
      <c r="L34" s="563">
        <v>920</v>
      </c>
      <c r="M34" s="563">
        <v>925</v>
      </c>
      <c r="N34" s="113">
        <v>47</v>
      </c>
      <c r="O34" s="2"/>
      <c r="P34" s="666"/>
      <c r="Q34" s="666"/>
    </row>
    <row r="35" spans="1:17" s="3" customFormat="1" ht="13.15" customHeight="1" x14ac:dyDescent="0.2">
      <c r="A35" s="42">
        <v>48</v>
      </c>
      <c r="B35" s="626" t="s">
        <v>56</v>
      </c>
      <c r="C35" s="563">
        <v>20</v>
      </c>
      <c r="D35" s="563">
        <v>15</v>
      </c>
      <c r="E35" s="563">
        <v>15</v>
      </c>
      <c r="F35" s="563">
        <v>15</v>
      </c>
      <c r="G35" s="563">
        <v>15</v>
      </c>
      <c r="H35" s="563">
        <v>10</v>
      </c>
      <c r="I35" s="563">
        <v>10</v>
      </c>
      <c r="J35" s="563">
        <v>10</v>
      </c>
      <c r="K35" s="563">
        <v>5</v>
      </c>
      <c r="L35" s="563">
        <v>10</v>
      </c>
      <c r="M35" s="563">
        <v>10</v>
      </c>
      <c r="N35" s="113">
        <v>48</v>
      </c>
      <c r="O35" s="2"/>
      <c r="P35" s="666"/>
      <c r="Q35" s="666"/>
    </row>
    <row r="36" spans="1:17" s="3" customFormat="1" ht="13.15" customHeight="1" x14ac:dyDescent="0.2">
      <c r="A36" s="42">
        <v>51</v>
      </c>
      <c r="B36" s="626" t="s">
        <v>57</v>
      </c>
      <c r="C36" s="563">
        <v>2340</v>
      </c>
      <c r="D36" s="563">
        <v>2295</v>
      </c>
      <c r="E36" s="563">
        <v>2255</v>
      </c>
      <c r="F36" s="563">
        <v>2255</v>
      </c>
      <c r="G36" s="563">
        <v>2270</v>
      </c>
      <c r="H36" s="563">
        <v>2280</v>
      </c>
      <c r="I36" s="563">
        <v>2260</v>
      </c>
      <c r="J36" s="563">
        <v>2255</v>
      </c>
      <c r="K36" s="563">
        <v>2265</v>
      </c>
      <c r="L36" s="563">
        <v>2235</v>
      </c>
      <c r="M36" s="563">
        <v>2260</v>
      </c>
      <c r="N36" s="113">
        <v>51</v>
      </c>
      <c r="O36" s="2"/>
      <c r="P36" s="666"/>
      <c r="Q36" s="666"/>
    </row>
    <row r="37" spans="1:17" s="3" customFormat="1" ht="13.15" customHeight="1" x14ac:dyDescent="0.2">
      <c r="A37" s="42">
        <v>52</v>
      </c>
      <c r="B37" s="626" t="s">
        <v>128</v>
      </c>
      <c r="C37" s="563">
        <v>3255</v>
      </c>
      <c r="D37" s="563">
        <v>3210</v>
      </c>
      <c r="E37" s="563">
        <v>3215</v>
      </c>
      <c r="F37" s="563">
        <v>3200</v>
      </c>
      <c r="G37" s="563">
        <v>3215</v>
      </c>
      <c r="H37" s="563">
        <v>3165</v>
      </c>
      <c r="I37" s="563">
        <v>3195</v>
      </c>
      <c r="J37" s="563">
        <v>3225</v>
      </c>
      <c r="K37" s="563">
        <v>3315</v>
      </c>
      <c r="L37" s="563">
        <v>3305</v>
      </c>
      <c r="M37" s="563">
        <v>3325</v>
      </c>
      <c r="N37" s="113">
        <v>52</v>
      </c>
      <c r="O37" s="2"/>
      <c r="P37" s="666"/>
      <c r="Q37" s="666"/>
    </row>
    <row r="38" spans="1:17" s="3" customFormat="1" ht="13.15" customHeight="1" x14ac:dyDescent="0.2">
      <c r="A38" s="42">
        <v>53</v>
      </c>
      <c r="B38" s="626" t="s">
        <v>58</v>
      </c>
      <c r="C38" s="563">
        <v>1800</v>
      </c>
      <c r="D38" s="563">
        <v>1800</v>
      </c>
      <c r="E38" s="563">
        <v>1785</v>
      </c>
      <c r="F38" s="563">
        <v>1785</v>
      </c>
      <c r="G38" s="563">
        <v>1815</v>
      </c>
      <c r="H38" s="563">
        <v>1855</v>
      </c>
      <c r="I38" s="563">
        <v>1870</v>
      </c>
      <c r="J38" s="563">
        <v>1905</v>
      </c>
      <c r="K38" s="563">
        <v>1910</v>
      </c>
      <c r="L38" s="563">
        <v>1935</v>
      </c>
      <c r="M38" s="563">
        <v>1910</v>
      </c>
      <c r="N38" s="113">
        <v>53</v>
      </c>
      <c r="O38" s="2"/>
      <c r="P38" s="666"/>
      <c r="Q38" s="666"/>
    </row>
    <row r="39" spans="1:17" s="3" customFormat="1" ht="13.15" customHeight="1" x14ac:dyDescent="0.2">
      <c r="A39" s="42">
        <v>54</v>
      </c>
      <c r="B39" s="626" t="s">
        <v>131</v>
      </c>
      <c r="C39" s="563">
        <v>615</v>
      </c>
      <c r="D39" s="563">
        <v>630</v>
      </c>
      <c r="E39" s="563">
        <v>605</v>
      </c>
      <c r="F39" s="563">
        <v>595</v>
      </c>
      <c r="G39" s="563">
        <v>600</v>
      </c>
      <c r="H39" s="563">
        <v>605</v>
      </c>
      <c r="I39" s="563">
        <v>605</v>
      </c>
      <c r="J39" s="563">
        <v>620</v>
      </c>
      <c r="K39" s="563">
        <v>615</v>
      </c>
      <c r="L39" s="563">
        <v>605</v>
      </c>
      <c r="M39" s="563">
        <v>610</v>
      </c>
      <c r="N39" s="113">
        <v>54</v>
      </c>
      <c r="O39" s="2"/>
      <c r="P39" s="666"/>
      <c r="Q39" s="666"/>
    </row>
    <row r="40" spans="1:17" s="3" customFormat="1" ht="13.15" customHeight="1" x14ac:dyDescent="0.2">
      <c r="A40" s="42">
        <v>55</v>
      </c>
      <c r="B40" s="626" t="s">
        <v>159</v>
      </c>
      <c r="C40" s="563">
        <v>2580</v>
      </c>
      <c r="D40" s="563">
        <v>2710</v>
      </c>
      <c r="E40" s="563">
        <v>2760</v>
      </c>
      <c r="F40" s="563">
        <v>2755</v>
      </c>
      <c r="G40" s="563">
        <v>2770</v>
      </c>
      <c r="H40" s="563">
        <v>2845</v>
      </c>
      <c r="I40" s="563">
        <v>2830</v>
      </c>
      <c r="J40" s="563">
        <v>2830</v>
      </c>
      <c r="K40" s="563">
        <v>2960</v>
      </c>
      <c r="L40" s="563">
        <v>3005</v>
      </c>
      <c r="M40" s="563">
        <v>3025</v>
      </c>
      <c r="N40" s="113">
        <v>55</v>
      </c>
      <c r="O40" s="2"/>
      <c r="P40" s="666"/>
      <c r="Q40" s="666"/>
    </row>
    <row r="41" spans="1:17" s="3" customFormat="1" ht="13.15" customHeight="1" x14ac:dyDescent="0.2">
      <c r="A41" s="42">
        <v>61</v>
      </c>
      <c r="B41" s="626" t="s">
        <v>62</v>
      </c>
      <c r="C41" s="563">
        <v>2230</v>
      </c>
      <c r="D41" s="563">
        <v>2245</v>
      </c>
      <c r="E41" s="563">
        <v>2215</v>
      </c>
      <c r="F41" s="563">
        <v>2230</v>
      </c>
      <c r="G41" s="563">
        <v>2265</v>
      </c>
      <c r="H41" s="563">
        <v>2280</v>
      </c>
      <c r="I41" s="563">
        <v>2325</v>
      </c>
      <c r="J41" s="563">
        <v>2330</v>
      </c>
      <c r="K41" s="563">
        <v>2365</v>
      </c>
      <c r="L41" s="563">
        <v>2370</v>
      </c>
      <c r="M41" s="563">
        <v>2375</v>
      </c>
      <c r="N41" s="113">
        <v>61</v>
      </c>
      <c r="O41" s="2"/>
      <c r="P41" s="666"/>
      <c r="Q41" s="666"/>
    </row>
    <row r="42" spans="1:17" s="3" customFormat="1" ht="13.15" customHeight="1" x14ac:dyDescent="0.2">
      <c r="A42" s="42">
        <v>62</v>
      </c>
      <c r="B42" s="626" t="s">
        <v>63</v>
      </c>
      <c r="C42" s="563">
        <v>805</v>
      </c>
      <c r="D42" s="563">
        <v>860</v>
      </c>
      <c r="E42" s="563">
        <v>895</v>
      </c>
      <c r="F42" s="563">
        <v>935</v>
      </c>
      <c r="G42" s="563">
        <v>950</v>
      </c>
      <c r="H42" s="563">
        <v>965</v>
      </c>
      <c r="I42" s="563">
        <v>980</v>
      </c>
      <c r="J42" s="563">
        <v>965</v>
      </c>
      <c r="K42" s="563">
        <v>975</v>
      </c>
      <c r="L42" s="563">
        <v>985</v>
      </c>
      <c r="M42" s="563">
        <v>1035</v>
      </c>
      <c r="N42" s="113">
        <v>62</v>
      </c>
      <c r="O42" s="2"/>
      <c r="P42" s="666"/>
      <c r="Q42" s="666"/>
    </row>
    <row r="43" spans="1:17" s="3" customFormat="1" ht="13.15" customHeight="1" x14ac:dyDescent="0.2">
      <c r="A43" s="42">
        <v>63</v>
      </c>
      <c r="B43" s="626" t="s">
        <v>64</v>
      </c>
      <c r="C43" s="563">
        <v>460</v>
      </c>
      <c r="D43" s="563">
        <v>465</v>
      </c>
      <c r="E43" s="563">
        <v>455</v>
      </c>
      <c r="F43" s="563">
        <v>460</v>
      </c>
      <c r="G43" s="563">
        <v>515</v>
      </c>
      <c r="H43" s="563">
        <v>545</v>
      </c>
      <c r="I43" s="563">
        <v>565</v>
      </c>
      <c r="J43" s="563">
        <v>580</v>
      </c>
      <c r="K43" s="563">
        <v>570</v>
      </c>
      <c r="L43" s="563">
        <v>580</v>
      </c>
      <c r="M43" s="563">
        <v>560</v>
      </c>
      <c r="N43" s="113">
        <v>63</v>
      </c>
      <c r="O43" s="2"/>
      <c r="P43" s="666"/>
      <c r="Q43" s="666"/>
    </row>
    <row r="44" spans="1:17" s="3" customFormat="1" ht="13.15" customHeight="1" x14ac:dyDescent="0.2">
      <c r="A44" s="42">
        <v>64</v>
      </c>
      <c r="B44" s="626" t="s">
        <v>65</v>
      </c>
      <c r="C44" s="563">
        <v>350</v>
      </c>
      <c r="D44" s="563">
        <v>345</v>
      </c>
      <c r="E44" s="563">
        <v>335</v>
      </c>
      <c r="F44" s="563">
        <v>335</v>
      </c>
      <c r="G44" s="563">
        <v>345</v>
      </c>
      <c r="H44" s="563">
        <v>340</v>
      </c>
      <c r="I44" s="563">
        <v>350</v>
      </c>
      <c r="J44" s="563">
        <v>340</v>
      </c>
      <c r="K44" s="563">
        <v>345</v>
      </c>
      <c r="L44" s="563">
        <v>345</v>
      </c>
      <c r="M44" s="563">
        <v>345</v>
      </c>
      <c r="N44" s="113">
        <v>64</v>
      </c>
      <c r="O44" s="2"/>
      <c r="P44" s="666"/>
      <c r="Q44" s="666"/>
    </row>
    <row r="45" spans="1:17" s="3" customFormat="1" ht="13.15" customHeight="1" x14ac:dyDescent="0.2">
      <c r="A45" s="42">
        <v>65</v>
      </c>
      <c r="B45" s="626" t="s">
        <v>66</v>
      </c>
      <c r="C45" s="563">
        <v>610</v>
      </c>
      <c r="D45" s="563">
        <v>605</v>
      </c>
      <c r="E45" s="563">
        <v>605</v>
      </c>
      <c r="F45" s="563">
        <v>610</v>
      </c>
      <c r="G45" s="563">
        <v>605</v>
      </c>
      <c r="H45" s="563">
        <v>605</v>
      </c>
      <c r="I45" s="563">
        <v>590</v>
      </c>
      <c r="J45" s="563">
        <v>590</v>
      </c>
      <c r="K45" s="563">
        <v>580</v>
      </c>
      <c r="L45" s="563">
        <v>575</v>
      </c>
      <c r="M45" s="563">
        <v>575</v>
      </c>
      <c r="N45" s="113">
        <v>65</v>
      </c>
      <c r="O45" s="2"/>
      <c r="P45" s="666"/>
      <c r="Q45" s="666"/>
    </row>
    <row r="46" spans="1:17" s="3" customFormat="1" ht="13.15" customHeight="1" x14ac:dyDescent="0.2">
      <c r="A46" s="42">
        <v>66</v>
      </c>
      <c r="B46" s="626" t="s">
        <v>67</v>
      </c>
      <c r="C46" s="563">
        <v>2245</v>
      </c>
      <c r="D46" s="563">
        <v>2310</v>
      </c>
      <c r="E46" s="563">
        <v>2350</v>
      </c>
      <c r="F46" s="563">
        <v>2315</v>
      </c>
      <c r="G46" s="563">
        <v>2340</v>
      </c>
      <c r="H46" s="563">
        <v>2405</v>
      </c>
      <c r="I46" s="563">
        <v>2415</v>
      </c>
      <c r="J46" s="563">
        <v>2390</v>
      </c>
      <c r="K46" s="563">
        <v>2415</v>
      </c>
      <c r="L46" s="563">
        <v>2400</v>
      </c>
      <c r="M46" s="563">
        <v>2430</v>
      </c>
      <c r="N46" s="113">
        <v>66</v>
      </c>
      <c r="O46" s="2"/>
      <c r="P46" s="666"/>
      <c r="Q46" s="666"/>
    </row>
    <row r="47" spans="1:17" s="3" customFormat="1" ht="13.15" customHeight="1" x14ac:dyDescent="0.2">
      <c r="A47" s="42">
        <v>71</v>
      </c>
      <c r="B47" s="626" t="s">
        <v>68</v>
      </c>
      <c r="C47" s="563">
        <v>1730</v>
      </c>
      <c r="D47" s="563">
        <v>1725</v>
      </c>
      <c r="E47" s="563">
        <v>1740</v>
      </c>
      <c r="F47" s="563">
        <v>1695</v>
      </c>
      <c r="G47" s="563">
        <v>1675</v>
      </c>
      <c r="H47" s="563">
        <v>1670</v>
      </c>
      <c r="I47" s="563">
        <v>1675</v>
      </c>
      <c r="J47" s="563">
        <v>1710</v>
      </c>
      <c r="K47" s="563">
        <v>1740</v>
      </c>
      <c r="L47" s="563">
        <v>1755</v>
      </c>
      <c r="M47" s="563">
        <v>1720</v>
      </c>
      <c r="N47" s="113">
        <v>71</v>
      </c>
      <c r="O47" s="2"/>
      <c r="P47" s="666"/>
      <c r="Q47" s="666"/>
    </row>
    <row r="48" spans="1:17" s="3" customFormat="1" ht="13.15" customHeight="1" x14ac:dyDescent="0.2">
      <c r="A48" s="42">
        <v>72</v>
      </c>
      <c r="B48" s="626" t="s">
        <v>69</v>
      </c>
      <c r="C48" s="563">
        <v>2925</v>
      </c>
      <c r="D48" s="563">
        <v>2945</v>
      </c>
      <c r="E48" s="563">
        <v>2945</v>
      </c>
      <c r="F48" s="563">
        <v>2925</v>
      </c>
      <c r="G48" s="563">
        <v>2955</v>
      </c>
      <c r="H48" s="563">
        <v>2950</v>
      </c>
      <c r="I48" s="563">
        <v>2965</v>
      </c>
      <c r="J48" s="563">
        <v>2965</v>
      </c>
      <c r="K48" s="563">
        <v>3005</v>
      </c>
      <c r="L48" s="563">
        <v>2970</v>
      </c>
      <c r="M48" s="563">
        <v>2965</v>
      </c>
      <c r="N48" s="113">
        <v>72</v>
      </c>
      <c r="O48" s="2"/>
      <c r="P48" s="666"/>
      <c r="Q48" s="666"/>
    </row>
    <row r="49" spans="1:17" s="3" customFormat="1" ht="13.15" customHeight="1" x14ac:dyDescent="0.2">
      <c r="A49" s="42">
        <v>81</v>
      </c>
      <c r="B49" s="626" t="s">
        <v>4</v>
      </c>
      <c r="C49" s="563">
        <v>1240</v>
      </c>
      <c r="D49" s="563">
        <v>1250</v>
      </c>
      <c r="E49" s="563">
        <v>1265</v>
      </c>
      <c r="F49" s="563">
        <v>1285</v>
      </c>
      <c r="G49" s="563">
        <v>1305</v>
      </c>
      <c r="H49" s="563">
        <v>1345</v>
      </c>
      <c r="I49" s="563">
        <v>1365</v>
      </c>
      <c r="J49" s="563">
        <v>1485</v>
      </c>
      <c r="K49" s="563">
        <v>1600</v>
      </c>
      <c r="L49" s="563">
        <v>1645</v>
      </c>
      <c r="M49" s="563">
        <v>1665</v>
      </c>
      <c r="N49" s="113">
        <v>81</v>
      </c>
      <c r="O49" s="2"/>
      <c r="P49" s="666"/>
      <c r="Q49" s="666"/>
    </row>
    <row r="50" spans="1:17" s="3" customFormat="1" ht="13.15" customHeight="1" x14ac:dyDescent="0.2">
      <c r="A50" s="42">
        <v>82</v>
      </c>
      <c r="B50" s="626" t="s">
        <v>70</v>
      </c>
      <c r="C50" s="563">
        <v>2270</v>
      </c>
      <c r="D50" s="563">
        <v>2260</v>
      </c>
      <c r="E50" s="563">
        <v>2295</v>
      </c>
      <c r="F50" s="563">
        <v>2330</v>
      </c>
      <c r="G50" s="563">
        <v>2340</v>
      </c>
      <c r="H50" s="563">
        <v>2375</v>
      </c>
      <c r="I50" s="563">
        <v>2385</v>
      </c>
      <c r="J50" s="563">
        <v>2455</v>
      </c>
      <c r="K50" s="563">
        <v>2465</v>
      </c>
      <c r="L50" s="563">
        <v>2440</v>
      </c>
      <c r="M50" s="563">
        <v>2470</v>
      </c>
      <c r="N50" s="113">
        <v>82</v>
      </c>
      <c r="O50" s="2"/>
      <c r="P50" s="666"/>
      <c r="Q50" s="666"/>
    </row>
    <row r="51" spans="1:17" s="3" customFormat="1" ht="13.15" customHeight="1" x14ac:dyDescent="0.2">
      <c r="A51" s="42">
        <v>83</v>
      </c>
      <c r="B51" s="626" t="s">
        <v>71</v>
      </c>
      <c r="C51" s="563">
        <v>1520</v>
      </c>
      <c r="D51" s="563">
        <v>1540</v>
      </c>
      <c r="E51" s="563">
        <v>1575</v>
      </c>
      <c r="F51" s="563">
        <v>1535</v>
      </c>
      <c r="G51" s="563">
        <v>1560</v>
      </c>
      <c r="H51" s="563">
        <v>1570</v>
      </c>
      <c r="I51" s="563">
        <v>1560</v>
      </c>
      <c r="J51" s="563">
        <v>1570</v>
      </c>
      <c r="K51" s="563">
        <v>1585</v>
      </c>
      <c r="L51" s="563">
        <v>1555</v>
      </c>
      <c r="M51" s="563">
        <v>1570</v>
      </c>
      <c r="N51" s="113">
        <v>83</v>
      </c>
      <c r="O51" s="2"/>
      <c r="P51" s="666"/>
      <c r="Q51" s="666"/>
    </row>
    <row r="52" spans="1:17" s="3" customFormat="1" ht="13.15" customHeight="1" x14ac:dyDescent="0.2">
      <c r="A52" s="42">
        <v>91</v>
      </c>
      <c r="B52" s="626" t="s">
        <v>72</v>
      </c>
      <c r="C52" s="563">
        <v>1310</v>
      </c>
      <c r="D52" s="563">
        <v>1315</v>
      </c>
      <c r="E52" s="563">
        <v>1310</v>
      </c>
      <c r="F52" s="563">
        <v>1350</v>
      </c>
      <c r="G52" s="563">
        <v>1380</v>
      </c>
      <c r="H52" s="563">
        <v>1390</v>
      </c>
      <c r="I52" s="563">
        <v>1410</v>
      </c>
      <c r="J52" s="563">
        <v>1455</v>
      </c>
      <c r="K52" s="563">
        <v>1515</v>
      </c>
      <c r="L52" s="563">
        <v>1515</v>
      </c>
      <c r="M52" s="563">
        <v>1545</v>
      </c>
      <c r="N52" s="113">
        <v>91</v>
      </c>
      <c r="O52" s="2"/>
      <c r="P52" s="666"/>
      <c r="Q52" s="666"/>
    </row>
    <row r="53" spans="1:17" s="3" customFormat="1" ht="13.15" customHeight="1" x14ac:dyDescent="0.2">
      <c r="A53" s="42">
        <v>92</v>
      </c>
      <c r="B53" s="626" t="s">
        <v>73</v>
      </c>
      <c r="C53" s="563">
        <v>20</v>
      </c>
      <c r="D53" s="563">
        <v>20</v>
      </c>
      <c r="E53" s="563">
        <v>260</v>
      </c>
      <c r="F53" s="563">
        <v>505</v>
      </c>
      <c r="G53" s="563">
        <v>520</v>
      </c>
      <c r="H53" s="563">
        <v>395</v>
      </c>
      <c r="I53" s="563">
        <v>355</v>
      </c>
      <c r="J53" s="563">
        <v>175</v>
      </c>
      <c r="K53" s="563">
        <v>170</v>
      </c>
      <c r="L53" s="563">
        <v>190</v>
      </c>
      <c r="M53" s="563">
        <v>175</v>
      </c>
      <c r="N53" s="113">
        <v>92</v>
      </c>
      <c r="O53" s="2"/>
      <c r="P53" s="666"/>
      <c r="Q53" s="666"/>
    </row>
    <row r="54" spans="1:17" s="3" customFormat="1" ht="13.15" customHeight="1" x14ac:dyDescent="0.2">
      <c r="A54" s="42">
        <v>93</v>
      </c>
      <c r="B54" s="626" t="s">
        <v>74</v>
      </c>
      <c r="C54" s="563">
        <v>1480</v>
      </c>
      <c r="D54" s="563">
        <v>1525</v>
      </c>
      <c r="E54" s="563">
        <v>1525</v>
      </c>
      <c r="F54" s="563">
        <v>1510</v>
      </c>
      <c r="G54" s="563">
        <v>1550</v>
      </c>
      <c r="H54" s="563">
        <v>1545</v>
      </c>
      <c r="I54" s="563">
        <v>1560</v>
      </c>
      <c r="J54" s="563">
        <v>1585</v>
      </c>
      <c r="K54" s="563">
        <v>1625</v>
      </c>
      <c r="L54" s="563">
        <v>1675</v>
      </c>
      <c r="M54" s="563">
        <v>1655</v>
      </c>
      <c r="N54" s="113">
        <v>93</v>
      </c>
      <c r="O54" s="2"/>
      <c r="P54" s="666"/>
      <c r="Q54" s="666"/>
    </row>
    <row r="55" spans="1:17" s="3" customFormat="1" ht="13.15" customHeight="1" x14ac:dyDescent="0.2">
      <c r="A55" s="42">
        <v>94</v>
      </c>
      <c r="B55" s="626" t="s">
        <v>75</v>
      </c>
      <c r="C55" s="563">
        <v>2215</v>
      </c>
      <c r="D55" s="563">
        <v>2190</v>
      </c>
      <c r="E55" s="563">
        <v>2195</v>
      </c>
      <c r="F55" s="563">
        <v>2200</v>
      </c>
      <c r="G55" s="563">
        <v>2205</v>
      </c>
      <c r="H55" s="563">
        <v>2195</v>
      </c>
      <c r="I55" s="563">
        <v>2175</v>
      </c>
      <c r="J55" s="563">
        <v>2165</v>
      </c>
      <c r="K55" s="563">
        <v>2155</v>
      </c>
      <c r="L55" s="563">
        <v>2175</v>
      </c>
      <c r="M55" s="563">
        <v>2245</v>
      </c>
      <c r="N55" s="113">
        <v>94</v>
      </c>
      <c r="O55" s="2"/>
      <c r="P55" s="666"/>
      <c r="Q55" s="666"/>
    </row>
    <row r="56" spans="1:17" s="3" customFormat="1" ht="13.15" customHeight="1" x14ac:dyDescent="0.2">
      <c r="A56" s="42">
        <v>101</v>
      </c>
      <c r="B56" s="626" t="s">
        <v>76</v>
      </c>
      <c r="C56" s="563">
        <v>2880</v>
      </c>
      <c r="D56" s="563">
        <v>2910</v>
      </c>
      <c r="E56" s="563">
        <v>3155</v>
      </c>
      <c r="F56" s="563">
        <v>3300</v>
      </c>
      <c r="G56" s="563">
        <v>3280</v>
      </c>
      <c r="H56" s="563">
        <v>3130</v>
      </c>
      <c r="I56" s="563">
        <v>3105</v>
      </c>
      <c r="J56" s="563">
        <v>3135</v>
      </c>
      <c r="K56" s="563">
        <v>3155</v>
      </c>
      <c r="L56" s="563">
        <v>3200</v>
      </c>
      <c r="M56" s="563">
        <v>3130</v>
      </c>
      <c r="N56" s="113">
        <v>101</v>
      </c>
      <c r="O56" s="2"/>
      <c r="P56" s="666"/>
      <c r="Q56" s="666"/>
    </row>
    <row r="57" spans="1:17" s="3" customFormat="1" ht="13.15" customHeight="1" x14ac:dyDescent="0.2">
      <c r="A57" s="42">
        <v>102</v>
      </c>
      <c r="B57" s="626" t="s">
        <v>77</v>
      </c>
      <c r="C57" s="563">
        <v>90</v>
      </c>
      <c r="D57" s="563">
        <v>85</v>
      </c>
      <c r="E57" s="563">
        <v>85</v>
      </c>
      <c r="F57" s="563">
        <v>90</v>
      </c>
      <c r="G57" s="563">
        <v>100</v>
      </c>
      <c r="H57" s="563">
        <v>105</v>
      </c>
      <c r="I57" s="563">
        <v>105</v>
      </c>
      <c r="J57" s="563">
        <v>105</v>
      </c>
      <c r="K57" s="563">
        <v>110</v>
      </c>
      <c r="L57" s="563">
        <v>110</v>
      </c>
      <c r="M57" s="563">
        <v>110</v>
      </c>
      <c r="N57" s="113">
        <v>102</v>
      </c>
      <c r="O57" s="2"/>
      <c r="P57" s="666"/>
      <c r="Q57" s="666"/>
    </row>
    <row r="58" spans="1:17" s="3" customFormat="1" ht="13.15" customHeight="1" x14ac:dyDescent="0.2">
      <c r="A58" s="42">
        <v>103</v>
      </c>
      <c r="B58" s="626" t="s">
        <v>78</v>
      </c>
      <c r="C58" s="563">
        <v>530</v>
      </c>
      <c r="D58" s="563">
        <v>540</v>
      </c>
      <c r="E58" s="563">
        <v>550</v>
      </c>
      <c r="F58" s="563">
        <v>560</v>
      </c>
      <c r="G58" s="563">
        <v>745</v>
      </c>
      <c r="H58" s="563">
        <v>840</v>
      </c>
      <c r="I58" s="563">
        <v>870</v>
      </c>
      <c r="J58" s="563">
        <v>880</v>
      </c>
      <c r="K58" s="563">
        <v>950</v>
      </c>
      <c r="L58" s="563">
        <v>930</v>
      </c>
      <c r="M58" s="563">
        <v>950</v>
      </c>
      <c r="N58" s="113">
        <v>103</v>
      </c>
      <c r="O58" s="2"/>
      <c r="P58" s="666"/>
      <c r="Q58" s="666"/>
    </row>
    <row r="59" spans="1:17" s="3" customFormat="1" ht="13.15" customHeight="1" x14ac:dyDescent="0.2">
      <c r="A59" s="42">
        <v>105</v>
      </c>
      <c r="B59" s="626" t="s">
        <v>79</v>
      </c>
      <c r="C59" s="563">
        <v>495</v>
      </c>
      <c r="D59" s="563">
        <v>510</v>
      </c>
      <c r="E59" s="563">
        <v>515</v>
      </c>
      <c r="F59" s="563">
        <v>525</v>
      </c>
      <c r="G59" s="563">
        <v>560</v>
      </c>
      <c r="H59" s="563">
        <v>555</v>
      </c>
      <c r="I59" s="563">
        <v>555</v>
      </c>
      <c r="J59" s="563">
        <v>550</v>
      </c>
      <c r="K59" s="563">
        <v>540</v>
      </c>
      <c r="L59" s="563">
        <v>550</v>
      </c>
      <c r="M59" s="563">
        <v>550</v>
      </c>
      <c r="N59" s="113">
        <v>105</v>
      </c>
      <c r="O59" s="2"/>
      <c r="P59" s="666"/>
      <c r="Q59" s="666"/>
    </row>
    <row r="60" spans="1:17" s="3" customFormat="1" ht="13.15" customHeight="1" x14ac:dyDescent="0.2">
      <c r="A60" s="42">
        <v>106</v>
      </c>
      <c r="B60" s="626" t="s">
        <v>80</v>
      </c>
      <c r="C60" s="563">
        <v>905</v>
      </c>
      <c r="D60" s="563">
        <v>900</v>
      </c>
      <c r="E60" s="563">
        <v>910</v>
      </c>
      <c r="F60" s="563">
        <v>890</v>
      </c>
      <c r="G60" s="563">
        <v>915</v>
      </c>
      <c r="H60" s="563">
        <v>965</v>
      </c>
      <c r="I60" s="563">
        <v>945</v>
      </c>
      <c r="J60" s="563">
        <v>955</v>
      </c>
      <c r="K60" s="563">
        <v>960</v>
      </c>
      <c r="L60" s="563">
        <v>945</v>
      </c>
      <c r="M60" s="563">
        <v>975</v>
      </c>
      <c r="N60" s="113">
        <v>106</v>
      </c>
      <c r="O60" s="2"/>
      <c r="P60" s="666"/>
      <c r="Q60" s="666"/>
    </row>
    <row r="61" spans="1:17" s="3" customFormat="1" ht="13.15" customHeight="1" x14ac:dyDescent="0.2">
      <c r="A61" s="42">
        <v>107</v>
      </c>
      <c r="B61" s="626" t="s">
        <v>81</v>
      </c>
      <c r="C61" s="563">
        <v>2040</v>
      </c>
      <c r="D61" s="563">
        <v>2045</v>
      </c>
      <c r="E61" s="563">
        <v>2055</v>
      </c>
      <c r="F61" s="563">
        <v>2100</v>
      </c>
      <c r="G61" s="563">
        <v>2160</v>
      </c>
      <c r="H61" s="563">
        <v>2150</v>
      </c>
      <c r="I61" s="563">
        <v>2140</v>
      </c>
      <c r="J61" s="563">
        <v>2125</v>
      </c>
      <c r="K61" s="563">
        <v>2105</v>
      </c>
      <c r="L61" s="563">
        <v>2120</v>
      </c>
      <c r="M61" s="563">
        <v>2100</v>
      </c>
      <c r="N61" s="113">
        <v>107</v>
      </c>
      <c r="O61" s="6"/>
      <c r="P61" s="666"/>
      <c r="Q61" s="666"/>
    </row>
    <row r="62" spans="1:17" s="3" customFormat="1" ht="13.15" customHeight="1" x14ac:dyDescent="0.2">
      <c r="A62" s="42">
        <v>108</v>
      </c>
      <c r="B62" s="626" t="s">
        <v>377</v>
      </c>
      <c r="C62" s="563">
        <v>1035</v>
      </c>
      <c r="D62" s="563">
        <v>1070</v>
      </c>
      <c r="E62" s="563">
        <v>1055</v>
      </c>
      <c r="F62" s="563">
        <v>1040</v>
      </c>
      <c r="G62" s="563">
        <v>1010</v>
      </c>
      <c r="H62" s="563">
        <v>1040</v>
      </c>
      <c r="I62" s="563">
        <v>1055</v>
      </c>
      <c r="J62" s="563">
        <v>1075</v>
      </c>
      <c r="K62" s="563">
        <v>1080</v>
      </c>
      <c r="L62" s="563">
        <v>1115</v>
      </c>
      <c r="M62" s="563">
        <v>1115</v>
      </c>
      <c r="N62" s="113">
        <v>108</v>
      </c>
      <c r="O62" s="2"/>
      <c r="P62" s="666"/>
      <c r="Q62" s="666"/>
    </row>
    <row r="63" spans="1:17" s="3" customFormat="1" ht="13.15" customHeight="1" x14ac:dyDescent="0.2">
      <c r="A63" s="42">
        <v>109</v>
      </c>
      <c r="B63" s="626" t="s">
        <v>141</v>
      </c>
      <c r="C63" s="563">
        <v>495</v>
      </c>
      <c r="D63" s="563">
        <v>485</v>
      </c>
      <c r="E63" s="563">
        <v>490</v>
      </c>
      <c r="F63" s="563">
        <v>490</v>
      </c>
      <c r="G63" s="563">
        <v>495</v>
      </c>
      <c r="H63" s="563">
        <v>490</v>
      </c>
      <c r="I63" s="563">
        <v>535</v>
      </c>
      <c r="J63" s="563">
        <v>525</v>
      </c>
      <c r="K63" s="563">
        <v>520</v>
      </c>
      <c r="L63" s="563">
        <v>525</v>
      </c>
      <c r="M63" s="563">
        <v>530</v>
      </c>
      <c r="N63" s="113">
        <v>109</v>
      </c>
      <c r="O63" s="2"/>
      <c r="P63" s="666"/>
      <c r="Q63" s="666"/>
    </row>
    <row r="64" spans="1:17" s="3" customFormat="1" ht="13.15" customHeight="1" x14ac:dyDescent="0.2">
      <c r="A64" s="42">
        <v>111</v>
      </c>
      <c r="B64" s="626" t="s">
        <v>83</v>
      </c>
      <c r="C64" s="563">
        <v>4315</v>
      </c>
      <c r="D64" s="563">
        <v>4395</v>
      </c>
      <c r="E64" s="563">
        <v>4405</v>
      </c>
      <c r="F64" s="563">
        <v>4365</v>
      </c>
      <c r="G64" s="563">
        <v>4495</v>
      </c>
      <c r="H64" s="563">
        <v>4490</v>
      </c>
      <c r="I64" s="563">
        <v>4485</v>
      </c>
      <c r="J64" s="563">
        <v>4575</v>
      </c>
      <c r="K64" s="563">
        <v>4575</v>
      </c>
      <c r="L64" s="563">
        <v>4550</v>
      </c>
      <c r="M64" s="563">
        <v>4590</v>
      </c>
      <c r="N64" s="113">
        <v>111</v>
      </c>
      <c r="O64" s="2"/>
      <c r="P64" s="666"/>
      <c r="Q64" s="666"/>
    </row>
    <row r="65" spans="1:17" s="3" customFormat="1" ht="13.15" customHeight="1" x14ac:dyDescent="0.2">
      <c r="A65" s="42">
        <v>112</v>
      </c>
      <c r="B65" s="626" t="s">
        <v>84</v>
      </c>
      <c r="C65" s="563">
        <v>4520</v>
      </c>
      <c r="D65" s="563">
        <v>4570</v>
      </c>
      <c r="E65" s="563">
        <v>4705</v>
      </c>
      <c r="F65" s="563">
        <v>4950</v>
      </c>
      <c r="G65" s="563">
        <v>5135</v>
      </c>
      <c r="H65" s="563">
        <v>5265</v>
      </c>
      <c r="I65" s="563">
        <v>5340</v>
      </c>
      <c r="J65" s="563">
        <v>5570</v>
      </c>
      <c r="K65" s="563">
        <v>5685</v>
      </c>
      <c r="L65" s="563">
        <v>5730</v>
      </c>
      <c r="M65" s="563">
        <v>5770</v>
      </c>
      <c r="N65" s="113">
        <v>112</v>
      </c>
      <c r="O65" s="2"/>
      <c r="P65" s="666"/>
      <c r="Q65" s="666"/>
    </row>
    <row r="66" spans="1:17" s="3" customFormat="1" ht="13.15" customHeight="1" x14ac:dyDescent="0.2">
      <c r="A66" s="42">
        <v>113</v>
      </c>
      <c r="B66" s="626" t="s">
        <v>85</v>
      </c>
      <c r="C66" s="563">
        <v>440</v>
      </c>
      <c r="D66" s="563">
        <v>465</v>
      </c>
      <c r="E66" s="563">
        <v>480</v>
      </c>
      <c r="F66" s="563">
        <v>485</v>
      </c>
      <c r="G66" s="563">
        <v>485</v>
      </c>
      <c r="H66" s="563">
        <v>505</v>
      </c>
      <c r="I66" s="563">
        <v>495</v>
      </c>
      <c r="J66" s="563">
        <v>485</v>
      </c>
      <c r="K66" s="563">
        <v>485</v>
      </c>
      <c r="L66" s="563">
        <v>490</v>
      </c>
      <c r="M66" s="563">
        <v>480</v>
      </c>
      <c r="N66" s="113">
        <v>113</v>
      </c>
      <c r="O66" s="2"/>
      <c r="P66" s="666"/>
      <c r="Q66" s="666"/>
    </row>
    <row r="67" spans="1:17" s="3" customFormat="1" ht="13.15" customHeight="1" x14ac:dyDescent="0.2">
      <c r="A67" s="42">
        <v>121</v>
      </c>
      <c r="B67" s="626" t="s">
        <v>59</v>
      </c>
      <c r="C67" s="563">
        <v>5900</v>
      </c>
      <c r="D67" s="563">
        <v>5880</v>
      </c>
      <c r="E67" s="563">
        <v>5950</v>
      </c>
      <c r="F67" s="563">
        <v>6045</v>
      </c>
      <c r="G67" s="563">
        <v>6040</v>
      </c>
      <c r="H67" s="563">
        <v>5985</v>
      </c>
      <c r="I67" s="563">
        <v>5975</v>
      </c>
      <c r="J67" s="563">
        <v>5880</v>
      </c>
      <c r="K67" s="563">
        <v>5925</v>
      </c>
      <c r="L67" s="563">
        <v>5870</v>
      </c>
      <c r="M67" s="563">
        <v>6025</v>
      </c>
      <c r="N67" s="113">
        <v>121</v>
      </c>
      <c r="O67" s="2"/>
      <c r="P67" s="666"/>
      <c r="Q67" s="666"/>
    </row>
    <row r="68" spans="1:17" s="3" customFormat="1" ht="13.5" customHeight="1" x14ac:dyDescent="0.2">
      <c r="A68" s="42">
        <v>122</v>
      </c>
      <c r="B68" s="626" t="s">
        <v>60</v>
      </c>
      <c r="C68" s="563">
        <v>4995</v>
      </c>
      <c r="D68" s="563">
        <v>5075</v>
      </c>
      <c r="E68" s="563">
        <v>5155</v>
      </c>
      <c r="F68" s="563">
        <v>5235</v>
      </c>
      <c r="G68" s="563">
        <v>5260</v>
      </c>
      <c r="H68" s="563">
        <v>5280</v>
      </c>
      <c r="I68" s="563">
        <v>5250</v>
      </c>
      <c r="J68" s="563">
        <v>5200</v>
      </c>
      <c r="K68" s="563">
        <v>5310</v>
      </c>
      <c r="L68" s="563">
        <v>5340</v>
      </c>
      <c r="M68" s="563">
        <v>5430</v>
      </c>
      <c r="N68" s="113">
        <v>122</v>
      </c>
      <c r="O68" s="2"/>
      <c r="P68" s="666"/>
      <c r="Q68" s="666"/>
    </row>
    <row r="69" spans="1:17" s="3" customFormat="1" ht="13.15" customHeight="1" x14ac:dyDescent="0.2">
      <c r="A69" s="42">
        <v>123</v>
      </c>
      <c r="B69" s="626" t="s">
        <v>61</v>
      </c>
      <c r="C69" s="563">
        <v>2390</v>
      </c>
      <c r="D69" s="563">
        <v>2425</v>
      </c>
      <c r="E69" s="563">
        <v>2460</v>
      </c>
      <c r="F69" s="563">
        <v>2480</v>
      </c>
      <c r="G69" s="563">
        <v>2435</v>
      </c>
      <c r="H69" s="563">
        <v>2515</v>
      </c>
      <c r="I69" s="563">
        <v>2530</v>
      </c>
      <c r="J69" s="563">
        <v>2570</v>
      </c>
      <c r="K69" s="563">
        <v>2600</v>
      </c>
      <c r="L69" s="563">
        <v>2625</v>
      </c>
      <c r="M69" s="563">
        <v>2665</v>
      </c>
      <c r="N69" s="113">
        <v>123</v>
      </c>
      <c r="O69" s="2"/>
      <c r="P69" s="666"/>
      <c r="Q69" s="666"/>
    </row>
    <row r="70" spans="1:17" s="3" customFormat="1" ht="13.15" customHeight="1" x14ac:dyDescent="0.2">
      <c r="A70" s="42"/>
      <c r="B70" s="43"/>
      <c r="C70" s="563"/>
      <c r="D70" s="563"/>
      <c r="E70" s="563"/>
      <c r="F70" s="563"/>
      <c r="G70" s="563"/>
      <c r="H70" s="563"/>
      <c r="I70" s="563"/>
      <c r="J70" s="563"/>
      <c r="K70" s="563"/>
      <c r="L70" s="563"/>
      <c r="M70" s="563"/>
      <c r="N70" s="42"/>
      <c r="O70" s="2"/>
      <c r="P70" s="666"/>
      <c r="Q70" s="666"/>
    </row>
    <row r="71" spans="1:17" ht="13.15" customHeight="1" x14ac:dyDescent="0.2">
      <c r="A71" s="66">
        <v>1</v>
      </c>
      <c r="B71" s="763" t="s">
        <v>1</v>
      </c>
      <c r="C71" s="495">
        <v>14145</v>
      </c>
      <c r="D71" s="495">
        <v>14340</v>
      </c>
      <c r="E71" s="495">
        <v>14560</v>
      </c>
      <c r="F71" s="495">
        <v>14695</v>
      </c>
      <c r="G71" s="495">
        <v>14790</v>
      </c>
      <c r="H71" s="495">
        <v>14875</v>
      </c>
      <c r="I71" s="495">
        <v>14690</v>
      </c>
      <c r="J71" s="495">
        <v>14660</v>
      </c>
      <c r="K71" s="495">
        <v>15120</v>
      </c>
      <c r="L71" s="495">
        <v>15305</v>
      </c>
      <c r="M71" s="495">
        <v>15475</v>
      </c>
      <c r="N71" s="114">
        <v>1</v>
      </c>
      <c r="O71" s="2"/>
      <c r="P71" s="666"/>
      <c r="Q71" s="666"/>
    </row>
    <row r="72" spans="1:17" ht="13.15" customHeight="1" x14ac:dyDescent="0.2">
      <c r="A72" s="66">
        <v>2</v>
      </c>
      <c r="B72" s="763" t="s">
        <v>5</v>
      </c>
      <c r="C72" s="495">
        <v>18035</v>
      </c>
      <c r="D72" s="495">
        <v>18170</v>
      </c>
      <c r="E72" s="495">
        <v>18070</v>
      </c>
      <c r="F72" s="495">
        <v>18040</v>
      </c>
      <c r="G72" s="495">
        <v>18065</v>
      </c>
      <c r="H72" s="495">
        <v>18070</v>
      </c>
      <c r="I72" s="495">
        <v>17570</v>
      </c>
      <c r="J72" s="495">
        <v>17805</v>
      </c>
      <c r="K72" s="495">
        <v>18465</v>
      </c>
      <c r="L72" s="495">
        <v>18730</v>
      </c>
      <c r="M72" s="495">
        <v>19050</v>
      </c>
      <c r="N72" s="114">
        <v>2</v>
      </c>
      <c r="O72" s="2"/>
      <c r="P72" s="666"/>
      <c r="Q72" s="666"/>
    </row>
    <row r="73" spans="1:17" ht="13.15" customHeight="1" x14ac:dyDescent="0.2">
      <c r="A73" s="66">
        <v>3</v>
      </c>
      <c r="B73" s="763" t="s">
        <v>9</v>
      </c>
      <c r="C73" s="495">
        <v>20150</v>
      </c>
      <c r="D73" s="495">
        <v>20450</v>
      </c>
      <c r="E73" s="495">
        <v>20340</v>
      </c>
      <c r="F73" s="495">
        <v>20375</v>
      </c>
      <c r="G73" s="495">
        <v>20570</v>
      </c>
      <c r="H73" s="495">
        <v>20880</v>
      </c>
      <c r="I73" s="495">
        <v>20845</v>
      </c>
      <c r="J73" s="495">
        <v>20975</v>
      </c>
      <c r="K73" s="495">
        <v>21440</v>
      </c>
      <c r="L73" s="495">
        <v>21710</v>
      </c>
      <c r="M73" s="495">
        <v>22155</v>
      </c>
      <c r="N73" s="114">
        <v>3</v>
      </c>
      <c r="O73" s="2"/>
      <c r="P73" s="666"/>
      <c r="Q73" s="666"/>
    </row>
    <row r="74" spans="1:17" ht="13.15" customHeight="1" x14ac:dyDescent="0.2">
      <c r="A74" s="66">
        <v>4</v>
      </c>
      <c r="B74" s="763" t="s">
        <v>2</v>
      </c>
      <c r="C74" s="495">
        <v>16340</v>
      </c>
      <c r="D74" s="495">
        <v>16765</v>
      </c>
      <c r="E74" s="495">
        <v>17600</v>
      </c>
      <c r="F74" s="495">
        <v>17975</v>
      </c>
      <c r="G74" s="495">
        <v>18460</v>
      </c>
      <c r="H74" s="495">
        <v>18250</v>
      </c>
      <c r="I74" s="495">
        <v>18310</v>
      </c>
      <c r="J74" s="495">
        <v>18650</v>
      </c>
      <c r="K74" s="495">
        <v>19145</v>
      </c>
      <c r="L74" s="495">
        <v>19490</v>
      </c>
      <c r="M74" s="495">
        <v>19880</v>
      </c>
      <c r="N74" s="114">
        <v>4</v>
      </c>
      <c r="O74" s="2"/>
      <c r="P74" s="666"/>
      <c r="Q74" s="666"/>
    </row>
    <row r="75" spans="1:17" ht="13.15" customHeight="1" x14ac:dyDescent="0.2">
      <c r="A75" s="66">
        <v>5</v>
      </c>
      <c r="B75" s="763" t="s">
        <v>6</v>
      </c>
      <c r="C75" s="495">
        <v>10595</v>
      </c>
      <c r="D75" s="495">
        <v>10645</v>
      </c>
      <c r="E75" s="495">
        <v>10615</v>
      </c>
      <c r="F75" s="495">
        <v>10585</v>
      </c>
      <c r="G75" s="495">
        <v>10670</v>
      </c>
      <c r="H75" s="495">
        <v>10750</v>
      </c>
      <c r="I75" s="495">
        <v>10760</v>
      </c>
      <c r="J75" s="495">
        <v>10835</v>
      </c>
      <c r="K75" s="495">
        <v>11060</v>
      </c>
      <c r="L75" s="495">
        <v>11085</v>
      </c>
      <c r="M75" s="495">
        <v>11135</v>
      </c>
      <c r="N75" s="114">
        <v>5</v>
      </c>
      <c r="O75" s="2"/>
      <c r="P75" s="666"/>
      <c r="Q75" s="666"/>
    </row>
    <row r="76" spans="1:17" ht="13.15" customHeight="1" x14ac:dyDescent="0.2">
      <c r="A76" s="66">
        <v>6</v>
      </c>
      <c r="B76" s="763" t="s">
        <v>10</v>
      </c>
      <c r="C76" s="495">
        <v>6700</v>
      </c>
      <c r="D76" s="495">
        <v>6835</v>
      </c>
      <c r="E76" s="495">
        <v>6850</v>
      </c>
      <c r="F76" s="495">
        <v>6890</v>
      </c>
      <c r="G76" s="495">
        <v>7020</v>
      </c>
      <c r="H76" s="495">
        <v>7140</v>
      </c>
      <c r="I76" s="495">
        <v>7220</v>
      </c>
      <c r="J76" s="495">
        <v>7200</v>
      </c>
      <c r="K76" s="495">
        <v>7255</v>
      </c>
      <c r="L76" s="495">
        <v>7255</v>
      </c>
      <c r="M76" s="495">
        <v>7325</v>
      </c>
      <c r="N76" s="114">
        <v>6</v>
      </c>
      <c r="O76" s="2"/>
      <c r="P76" s="666"/>
      <c r="Q76" s="666"/>
    </row>
    <row r="77" spans="1:17" ht="13.15" customHeight="1" x14ac:dyDescent="0.2">
      <c r="A77" s="66">
        <v>7</v>
      </c>
      <c r="B77" s="763" t="s">
        <v>3</v>
      </c>
      <c r="C77" s="495">
        <v>4655</v>
      </c>
      <c r="D77" s="495">
        <v>4670</v>
      </c>
      <c r="E77" s="495">
        <v>4685</v>
      </c>
      <c r="F77" s="495">
        <v>4620</v>
      </c>
      <c r="G77" s="495">
        <v>4630</v>
      </c>
      <c r="H77" s="495">
        <v>4620</v>
      </c>
      <c r="I77" s="495">
        <v>4645</v>
      </c>
      <c r="J77" s="495">
        <v>4680</v>
      </c>
      <c r="K77" s="495">
        <v>4745</v>
      </c>
      <c r="L77" s="495">
        <v>4725</v>
      </c>
      <c r="M77" s="495">
        <v>4685</v>
      </c>
      <c r="N77" s="114">
        <v>7</v>
      </c>
      <c r="O77" s="2"/>
      <c r="P77" s="666"/>
      <c r="Q77" s="666"/>
    </row>
    <row r="78" spans="1:17" ht="13.15" customHeight="1" x14ac:dyDescent="0.2">
      <c r="A78" s="66">
        <v>8</v>
      </c>
      <c r="B78" s="763" t="s">
        <v>4</v>
      </c>
      <c r="C78" s="495">
        <v>5030</v>
      </c>
      <c r="D78" s="495">
        <v>5045</v>
      </c>
      <c r="E78" s="495">
        <v>5135</v>
      </c>
      <c r="F78" s="495">
        <v>5150</v>
      </c>
      <c r="G78" s="495">
        <v>5205</v>
      </c>
      <c r="H78" s="495">
        <v>5295</v>
      </c>
      <c r="I78" s="495">
        <v>5305</v>
      </c>
      <c r="J78" s="495">
        <v>5505</v>
      </c>
      <c r="K78" s="495">
        <v>5650</v>
      </c>
      <c r="L78" s="495">
        <v>5640</v>
      </c>
      <c r="M78" s="495">
        <v>5705</v>
      </c>
      <c r="N78" s="114">
        <v>8</v>
      </c>
      <c r="O78" s="2"/>
      <c r="P78" s="666"/>
      <c r="Q78" s="666"/>
    </row>
    <row r="79" spans="1:17" ht="13.15" customHeight="1" x14ac:dyDescent="0.2">
      <c r="A79" s="66">
        <v>9</v>
      </c>
      <c r="B79" s="763" t="s">
        <v>7</v>
      </c>
      <c r="C79" s="495">
        <v>5030</v>
      </c>
      <c r="D79" s="495">
        <v>5050</v>
      </c>
      <c r="E79" s="495">
        <v>5290</v>
      </c>
      <c r="F79" s="495">
        <v>5565</v>
      </c>
      <c r="G79" s="495">
        <v>5655</v>
      </c>
      <c r="H79" s="495">
        <v>5530</v>
      </c>
      <c r="I79" s="495">
        <v>5500</v>
      </c>
      <c r="J79" s="495">
        <v>5385</v>
      </c>
      <c r="K79" s="495">
        <v>5470</v>
      </c>
      <c r="L79" s="495">
        <v>5555</v>
      </c>
      <c r="M79" s="495">
        <v>5615</v>
      </c>
      <c r="N79" s="114">
        <v>9</v>
      </c>
      <c r="O79" s="2"/>
      <c r="P79" s="666"/>
      <c r="Q79" s="666"/>
    </row>
    <row r="80" spans="1:17" ht="13.15" customHeight="1" x14ac:dyDescent="0.2">
      <c r="A80" s="66">
        <v>10</v>
      </c>
      <c r="B80" s="763" t="s">
        <v>8</v>
      </c>
      <c r="C80" s="495">
        <v>8465</v>
      </c>
      <c r="D80" s="495">
        <v>8545</v>
      </c>
      <c r="E80" s="495">
        <v>8820</v>
      </c>
      <c r="F80" s="495">
        <v>8995</v>
      </c>
      <c r="G80" s="495">
        <v>9265</v>
      </c>
      <c r="H80" s="495">
        <v>9280</v>
      </c>
      <c r="I80" s="495">
        <v>9305</v>
      </c>
      <c r="J80" s="495">
        <v>9340</v>
      </c>
      <c r="K80" s="495">
        <v>9430</v>
      </c>
      <c r="L80" s="495">
        <v>9500</v>
      </c>
      <c r="M80" s="495">
        <v>9460</v>
      </c>
      <c r="N80" s="114">
        <v>10</v>
      </c>
      <c r="O80" s="2"/>
      <c r="P80" s="666"/>
      <c r="Q80" s="666"/>
    </row>
    <row r="81" spans="1:17" ht="13.15" customHeight="1" x14ac:dyDescent="0.2">
      <c r="A81" s="66">
        <v>11</v>
      </c>
      <c r="B81" s="763" t="s">
        <v>110</v>
      </c>
      <c r="C81" s="495">
        <v>9290</v>
      </c>
      <c r="D81" s="495">
        <v>9430</v>
      </c>
      <c r="E81" s="495">
        <v>9590</v>
      </c>
      <c r="F81" s="495">
        <v>9805</v>
      </c>
      <c r="G81" s="495">
        <v>10115</v>
      </c>
      <c r="H81" s="495">
        <v>10260</v>
      </c>
      <c r="I81" s="495">
        <v>10320</v>
      </c>
      <c r="J81" s="495">
        <v>10630</v>
      </c>
      <c r="K81" s="495">
        <v>10750</v>
      </c>
      <c r="L81" s="495">
        <v>10770</v>
      </c>
      <c r="M81" s="495">
        <v>10840</v>
      </c>
      <c r="N81" s="114">
        <v>11</v>
      </c>
      <c r="O81" s="2"/>
      <c r="P81" s="666"/>
      <c r="Q81" s="666"/>
    </row>
    <row r="82" spans="1:17" ht="13.15" customHeight="1" x14ac:dyDescent="0.2">
      <c r="A82" s="66">
        <v>12</v>
      </c>
      <c r="B82" s="763" t="s">
        <v>158</v>
      </c>
      <c r="C82" s="657">
        <v>13285</v>
      </c>
      <c r="D82" s="657">
        <v>13380</v>
      </c>
      <c r="E82" s="657">
        <v>13565</v>
      </c>
      <c r="F82" s="657">
        <v>13755</v>
      </c>
      <c r="G82" s="657">
        <v>13735</v>
      </c>
      <c r="H82" s="657">
        <v>13775</v>
      </c>
      <c r="I82" s="657">
        <v>13760</v>
      </c>
      <c r="J82" s="657">
        <v>13650</v>
      </c>
      <c r="K82" s="657">
        <v>13840</v>
      </c>
      <c r="L82" s="657">
        <v>13830</v>
      </c>
      <c r="M82" s="657">
        <v>14120</v>
      </c>
      <c r="N82" s="114">
        <v>12</v>
      </c>
      <c r="O82" s="2"/>
      <c r="P82" s="666"/>
      <c r="Q82" s="666"/>
    </row>
    <row r="83" spans="1:17" x14ac:dyDescent="0.2">
      <c r="A83" s="66"/>
      <c r="B83" s="67"/>
      <c r="C83" s="619"/>
      <c r="D83" s="619"/>
      <c r="E83" s="619"/>
      <c r="F83" s="619"/>
      <c r="G83" s="619"/>
      <c r="H83" s="619"/>
      <c r="I83" s="619"/>
      <c r="J83" s="619"/>
      <c r="K83" s="619"/>
      <c r="L83" s="619"/>
      <c r="M83" s="619"/>
      <c r="N83" s="66"/>
      <c r="O83" s="2"/>
      <c r="P83" s="666"/>
      <c r="Q83" s="666"/>
    </row>
    <row r="84" spans="1:17" x14ac:dyDescent="0.2">
      <c r="A84" s="51"/>
      <c r="B84" s="920" t="s">
        <v>18</v>
      </c>
      <c r="C84" s="606">
        <v>131720</v>
      </c>
      <c r="D84" s="606">
        <v>133325</v>
      </c>
      <c r="E84" s="606">
        <v>135120</v>
      </c>
      <c r="F84" s="606">
        <v>136450</v>
      </c>
      <c r="G84" s="606">
        <v>138180</v>
      </c>
      <c r="H84" s="606">
        <v>138725</v>
      </c>
      <c r="I84" s="606">
        <v>138230</v>
      </c>
      <c r="J84" s="606">
        <v>139315</v>
      </c>
      <c r="K84" s="606">
        <v>142370</v>
      </c>
      <c r="L84" s="606">
        <v>143595</v>
      </c>
      <c r="M84" s="606">
        <v>145445</v>
      </c>
      <c r="N84" s="115" t="s">
        <v>229</v>
      </c>
      <c r="O84" s="792"/>
      <c r="P84" s="666"/>
      <c r="Q84" s="666"/>
    </row>
    <row r="85" spans="1:17" x14ac:dyDescent="0.2">
      <c r="A85" s="75"/>
      <c r="B85" s="75"/>
      <c r="C85" s="75"/>
      <c r="D85" s="75"/>
      <c r="E85" s="75"/>
      <c r="F85" s="75"/>
      <c r="G85" s="75"/>
      <c r="H85" s="75"/>
      <c r="I85" s="75"/>
      <c r="J85" s="75"/>
      <c r="K85" s="75"/>
      <c r="L85" s="75"/>
      <c r="M85" s="75"/>
      <c r="N85" s="75"/>
    </row>
    <row r="86" spans="1:17" s="2" customFormat="1" x14ac:dyDescent="0.2">
      <c r="A86" s="47" t="s">
        <v>202</v>
      </c>
      <c r="B86" s="38"/>
      <c r="C86" s="38"/>
      <c r="D86" s="38"/>
      <c r="E86" s="38"/>
      <c r="F86" s="38"/>
      <c r="G86" s="38"/>
      <c r="H86" s="38"/>
      <c r="I86" s="587"/>
      <c r="J86" s="587"/>
      <c r="K86" s="587"/>
      <c r="L86" s="587"/>
      <c r="M86" s="587"/>
      <c r="N86" s="48" t="s">
        <v>217</v>
      </c>
    </row>
    <row r="87" spans="1:17" x14ac:dyDescent="0.2">
      <c r="A87" s="38"/>
      <c r="B87" s="38"/>
      <c r="C87" s="38"/>
      <c r="D87" s="38"/>
      <c r="E87" s="38"/>
      <c r="F87" s="38"/>
      <c r="G87" s="38"/>
      <c r="H87" s="38"/>
      <c r="I87" s="38"/>
      <c r="J87" s="38"/>
      <c r="K87" s="38"/>
      <c r="L87" s="38"/>
      <c r="M87" s="38"/>
      <c r="N87" s="38"/>
    </row>
    <row r="88" spans="1:17" x14ac:dyDescent="0.2">
      <c r="A88" s="815" t="s">
        <v>569</v>
      </c>
      <c r="B88" s="36"/>
      <c r="C88" s="36"/>
      <c r="D88" s="36"/>
      <c r="E88" s="36"/>
      <c r="F88" s="36"/>
      <c r="G88" s="36"/>
      <c r="H88" s="36"/>
      <c r="I88" s="36"/>
      <c r="J88" s="36"/>
      <c r="K88" s="36"/>
      <c r="L88" s="36"/>
      <c r="M88" s="36"/>
      <c r="N88" s="36"/>
    </row>
    <row r="89" spans="1:17" x14ac:dyDescent="0.2">
      <c r="A89" s="36"/>
      <c r="B89" s="36"/>
      <c r="C89" s="36"/>
      <c r="D89" s="36"/>
      <c r="E89" s="36"/>
      <c r="F89" s="36"/>
      <c r="G89" s="36"/>
      <c r="H89" s="36"/>
      <c r="I89" s="36"/>
      <c r="J89" s="36"/>
      <c r="K89" s="36"/>
      <c r="L89" s="36"/>
      <c r="M89" s="36"/>
      <c r="N89" s="36"/>
    </row>
    <row r="90" spans="1:17" x14ac:dyDescent="0.2">
      <c r="A90" s="36"/>
      <c r="B90" s="36"/>
      <c r="C90" s="36"/>
      <c r="D90" s="36"/>
      <c r="E90" s="36"/>
      <c r="F90" s="36"/>
      <c r="G90" s="36"/>
      <c r="H90" s="36"/>
      <c r="I90" s="36"/>
      <c r="J90" s="36"/>
      <c r="K90" s="36"/>
      <c r="L90" s="36"/>
      <c r="M90" s="36"/>
      <c r="N90" s="36"/>
    </row>
    <row r="91" spans="1:17" x14ac:dyDescent="0.2">
      <c r="A91" s="36"/>
      <c r="B91" s="36"/>
      <c r="C91" s="36"/>
      <c r="D91" s="36"/>
      <c r="E91" s="36"/>
      <c r="F91" s="36"/>
      <c r="G91" s="36"/>
      <c r="H91" s="36"/>
      <c r="I91" s="36"/>
      <c r="J91" s="36"/>
      <c r="K91" s="36"/>
      <c r="L91" s="36"/>
      <c r="M91" s="36"/>
      <c r="N91" s="36"/>
    </row>
    <row r="92" spans="1:17" x14ac:dyDescent="0.2">
      <c r="A92" s="36"/>
      <c r="B92" s="36"/>
      <c r="C92" s="36"/>
      <c r="D92" s="36"/>
      <c r="E92" s="36"/>
      <c r="F92" s="36"/>
      <c r="G92" s="36"/>
      <c r="H92" s="36"/>
      <c r="I92" s="36"/>
      <c r="J92" s="36"/>
      <c r="K92" s="36"/>
      <c r="L92" s="36"/>
      <c r="M92" s="36"/>
      <c r="N92" s="36"/>
    </row>
    <row r="93" spans="1:17" x14ac:dyDescent="0.2">
      <c r="A93" s="36"/>
      <c r="B93" s="36"/>
      <c r="C93" s="36"/>
      <c r="D93" s="36"/>
      <c r="E93" s="36"/>
      <c r="F93" s="36"/>
      <c r="G93" s="36"/>
      <c r="H93" s="36"/>
      <c r="I93" s="36"/>
      <c r="J93" s="36"/>
      <c r="K93" s="36"/>
      <c r="L93" s="36"/>
      <c r="M93" s="36"/>
      <c r="N93" s="36"/>
    </row>
    <row r="94" spans="1:17" x14ac:dyDescent="0.2">
      <c r="A94" s="36"/>
      <c r="B94" s="36"/>
      <c r="C94" s="36"/>
      <c r="D94" s="36"/>
      <c r="E94" s="36"/>
      <c r="F94" s="36"/>
      <c r="G94" s="36"/>
      <c r="H94" s="36"/>
      <c r="I94" s="36"/>
      <c r="J94" s="36"/>
      <c r="K94" s="36"/>
      <c r="L94" s="36"/>
      <c r="M94" s="36"/>
      <c r="N94" s="36"/>
    </row>
    <row r="95" spans="1:17" x14ac:dyDescent="0.2">
      <c r="A95" s="36"/>
      <c r="B95" s="36"/>
      <c r="C95" s="36"/>
      <c r="D95" s="36"/>
      <c r="E95" s="36"/>
      <c r="F95" s="36"/>
      <c r="G95" s="36"/>
      <c r="H95" s="36"/>
      <c r="I95" s="36"/>
      <c r="J95" s="36"/>
      <c r="K95" s="36"/>
      <c r="L95" s="36"/>
      <c r="M95" s="36"/>
      <c r="N95" s="36"/>
    </row>
    <row r="96" spans="1:17" x14ac:dyDescent="0.2">
      <c r="A96" s="36"/>
      <c r="B96" s="36"/>
      <c r="C96" s="36"/>
      <c r="D96" s="36"/>
      <c r="E96" s="36"/>
      <c r="F96" s="36"/>
      <c r="G96" s="36"/>
      <c r="H96" s="36"/>
      <c r="I96" s="36"/>
      <c r="J96" s="36"/>
      <c r="K96" s="36"/>
      <c r="L96" s="36"/>
      <c r="M96" s="36"/>
      <c r="N96" s="36"/>
    </row>
    <row r="97" spans="1:14" x14ac:dyDescent="0.2">
      <c r="A97" s="36"/>
      <c r="B97" s="36"/>
      <c r="C97" s="36"/>
      <c r="D97" s="36"/>
      <c r="E97" s="36"/>
      <c r="F97" s="36"/>
      <c r="G97" s="36"/>
      <c r="H97" s="36"/>
      <c r="I97" s="36"/>
      <c r="J97" s="36"/>
      <c r="K97" s="36"/>
      <c r="L97" s="36"/>
      <c r="M97" s="36"/>
      <c r="N97" s="36"/>
    </row>
    <row r="98" spans="1:14" x14ac:dyDescent="0.2">
      <c r="A98" s="36"/>
      <c r="B98" s="36"/>
      <c r="C98" s="36"/>
      <c r="D98" s="36"/>
      <c r="E98" s="36"/>
      <c r="F98" s="36"/>
      <c r="G98" s="36"/>
      <c r="H98" s="36"/>
      <c r="I98" s="36"/>
      <c r="J98" s="36"/>
      <c r="K98" s="36"/>
      <c r="L98" s="36"/>
      <c r="M98" s="36"/>
      <c r="N98" s="36"/>
    </row>
    <row r="99" spans="1:14" x14ac:dyDescent="0.2">
      <c r="A99" s="36"/>
      <c r="B99" s="36"/>
      <c r="C99" s="36"/>
      <c r="D99" s="36"/>
      <c r="E99" s="36"/>
      <c r="F99" s="36"/>
      <c r="G99" s="36"/>
      <c r="H99" s="36"/>
      <c r="I99" s="36"/>
      <c r="J99" s="36"/>
      <c r="K99" s="36"/>
      <c r="L99" s="36"/>
      <c r="M99" s="36"/>
      <c r="N99" s="36"/>
    </row>
    <row r="100" spans="1:14" x14ac:dyDescent="0.2">
      <c r="A100" s="36"/>
      <c r="B100" s="36"/>
      <c r="C100" s="36"/>
      <c r="D100" s="36"/>
      <c r="E100" s="36"/>
      <c r="F100" s="36"/>
      <c r="G100" s="36"/>
      <c r="H100" s="36"/>
      <c r="I100" s="36"/>
      <c r="J100" s="36"/>
      <c r="K100" s="36"/>
      <c r="L100" s="36"/>
      <c r="M100" s="36"/>
      <c r="N100" s="36"/>
    </row>
    <row r="101" spans="1:14" x14ac:dyDescent="0.2">
      <c r="A101" s="36"/>
      <c r="B101" s="36"/>
      <c r="C101" s="36"/>
      <c r="D101" s="36"/>
      <c r="E101" s="36"/>
      <c r="F101" s="36"/>
      <c r="G101" s="36"/>
      <c r="H101" s="36"/>
      <c r="I101" s="36"/>
      <c r="J101" s="36"/>
      <c r="K101" s="36"/>
      <c r="L101" s="36"/>
      <c r="M101" s="36"/>
      <c r="N101" s="36"/>
    </row>
    <row r="102" spans="1:14" x14ac:dyDescent="0.2">
      <c r="A102" s="36"/>
      <c r="B102" s="36"/>
      <c r="C102" s="36"/>
      <c r="D102" s="36"/>
      <c r="E102" s="36"/>
      <c r="F102" s="36"/>
      <c r="G102" s="36"/>
      <c r="H102" s="36"/>
      <c r="I102" s="36"/>
      <c r="J102" s="36"/>
      <c r="K102" s="36"/>
      <c r="L102" s="36"/>
      <c r="M102" s="36"/>
      <c r="N102" s="36"/>
    </row>
    <row r="103" spans="1:14" x14ac:dyDescent="0.2">
      <c r="A103" s="36"/>
      <c r="B103" s="36"/>
      <c r="C103" s="36"/>
      <c r="D103" s="36"/>
      <c r="E103" s="36"/>
      <c r="F103" s="36"/>
      <c r="G103" s="36"/>
      <c r="H103" s="36"/>
      <c r="I103" s="36"/>
      <c r="J103" s="36"/>
      <c r="K103" s="36"/>
      <c r="L103" s="36"/>
      <c r="M103" s="36"/>
      <c r="N103" s="36"/>
    </row>
    <row r="104" spans="1:14" x14ac:dyDescent="0.2">
      <c r="A104" s="36"/>
      <c r="B104" s="36"/>
      <c r="C104" s="36"/>
      <c r="D104" s="36"/>
      <c r="E104" s="36"/>
      <c r="F104" s="36"/>
      <c r="G104" s="36"/>
      <c r="H104" s="36"/>
      <c r="I104" s="36"/>
      <c r="J104" s="36"/>
      <c r="K104" s="36"/>
      <c r="L104" s="36"/>
      <c r="M104" s="36"/>
      <c r="N104" s="36"/>
    </row>
    <row r="105" spans="1:14" x14ac:dyDescent="0.2">
      <c r="A105" s="36"/>
      <c r="B105" s="36"/>
      <c r="C105" s="36"/>
      <c r="D105" s="36"/>
      <c r="E105" s="36"/>
      <c r="F105" s="36"/>
      <c r="G105" s="36"/>
      <c r="H105" s="36"/>
      <c r="I105" s="36"/>
      <c r="J105" s="36"/>
      <c r="K105" s="36"/>
      <c r="L105" s="36"/>
      <c r="M105" s="36"/>
      <c r="N105" s="36"/>
    </row>
    <row r="106" spans="1:14" x14ac:dyDescent="0.2">
      <c r="A106" s="36"/>
      <c r="B106" s="36"/>
      <c r="C106" s="36"/>
      <c r="D106" s="36"/>
      <c r="E106" s="36"/>
      <c r="F106" s="36"/>
      <c r="G106" s="36"/>
      <c r="H106" s="36"/>
      <c r="I106" s="36"/>
      <c r="J106" s="36"/>
      <c r="K106" s="36"/>
      <c r="L106" s="36"/>
      <c r="M106" s="36"/>
      <c r="N106" s="36"/>
    </row>
    <row r="107" spans="1:14" x14ac:dyDescent="0.2">
      <c r="A107" s="36"/>
      <c r="B107" s="36"/>
      <c r="C107" s="36"/>
      <c r="D107" s="36"/>
      <c r="E107" s="36"/>
      <c r="F107" s="36"/>
      <c r="G107" s="36"/>
      <c r="H107" s="36"/>
      <c r="I107" s="36"/>
      <c r="J107" s="36"/>
      <c r="K107" s="36"/>
      <c r="L107" s="36"/>
      <c r="M107" s="36"/>
      <c r="N107" s="36"/>
    </row>
    <row r="108" spans="1:14" x14ac:dyDescent="0.2">
      <c r="A108" s="36"/>
      <c r="B108" s="36"/>
      <c r="C108" s="36"/>
      <c r="D108" s="36"/>
      <c r="E108" s="36"/>
      <c r="F108" s="36"/>
      <c r="G108" s="36"/>
      <c r="H108" s="36"/>
      <c r="I108" s="36"/>
      <c r="J108" s="36"/>
      <c r="K108" s="36"/>
      <c r="L108" s="36"/>
      <c r="M108" s="36"/>
      <c r="N108" s="36"/>
    </row>
    <row r="109" spans="1:14" x14ac:dyDescent="0.2">
      <c r="A109" s="36"/>
      <c r="B109" s="36"/>
      <c r="C109" s="36"/>
      <c r="D109" s="36"/>
      <c r="E109" s="36"/>
      <c r="F109" s="36"/>
      <c r="G109" s="36"/>
      <c r="H109" s="36"/>
      <c r="I109" s="36"/>
      <c r="J109" s="36"/>
      <c r="K109" s="36"/>
      <c r="L109" s="36"/>
      <c r="M109" s="36"/>
      <c r="N109" s="36"/>
    </row>
    <row r="110" spans="1:14" x14ac:dyDescent="0.2">
      <c r="A110" s="36"/>
      <c r="B110" s="36"/>
      <c r="C110" s="36"/>
      <c r="D110" s="36"/>
      <c r="E110" s="36"/>
      <c r="F110" s="36"/>
      <c r="G110" s="36"/>
      <c r="H110" s="36"/>
      <c r="I110" s="36"/>
      <c r="J110" s="36"/>
      <c r="K110" s="36"/>
      <c r="L110" s="36"/>
      <c r="M110" s="36"/>
      <c r="N110" s="36"/>
    </row>
    <row r="111" spans="1:14" x14ac:dyDescent="0.2">
      <c r="A111" s="815" t="s">
        <v>570</v>
      </c>
      <c r="B111" s="36"/>
      <c r="C111" s="36"/>
      <c r="D111" s="36"/>
      <c r="E111" s="36"/>
      <c r="F111" s="36"/>
      <c r="G111" s="36"/>
      <c r="H111" s="36"/>
      <c r="I111" s="36"/>
      <c r="J111" s="36"/>
      <c r="K111" s="36"/>
      <c r="L111" s="36"/>
      <c r="M111" s="36"/>
      <c r="N111" s="48" t="s">
        <v>311</v>
      </c>
    </row>
    <row r="112" spans="1:14" x14ac:dyDescent="0.2">
      <c r="A112" s="36"/>
      <c r="B112" s="36"/>
      <c r="C112" s="36"/>
      <c r="D112" s="36"/>
      <c r="E112" s="36"/>
      <c r="F112" s="36"/>
      <c r="G112" s="36"/>
      <c r="H112" s="36"/>
      <c r="I112" s="36"/>
      <c r="J112" s="36"/>
      <c r="K112" s="36"/>
      <c r="L112" s="36"/>
      <c r="M112" s="36"/>
      <c r="N112" s="36"/>
    </row>
    <row r="113" spans="1:14" x14ac:dyDescent="0.2">
      <c r="A113" s="36"/>
      <c r="B113" s="36"/>
      <c r="C113" s="36"/>
      <c r="D113" s="36"/>
      <c r="E113" s="36"/>
      <c r="F113" s="36"/>
      <c r="G113" s="36"/>
      <c r="H113" s="36"/>
      <c r="I113" s="36"/>
      <c r="J113" s="36"/>
      <c r="K113" s="36"/>
      <c r="L113" s="36"/>
      <c r="M113" s="36"/>
      <c r="N113" s="36"/>
    </row>
    <row r="114" spans="1:14" x14ac:dyDescent="0.2">
      <c r="A114" s="36"/>
      <c r="B114" s="36"/>
      <c r="C114" s="36"/>
      <c r="D114" s="36"/>
      <c r="E114" s="36"/>
      <c r="F114" s="36"/>
      <c r="G114" s="36"/>
      <c r="H114" s="36"/>
      <c r="I114" s="36"/>
      <c r="J114" s="36"/>
      <c r="K114" s="36"/>
      <c r="L114" s="36"/>
      <c r="M114" s="36"/>
      <c r="N114" s="36"/>
    </row>
    <row r="115" spans="1:14" x14ac:dyDescent="0.2">
      <c r="A115" s="36"/>
      <c r="B115" s="36"/>
      <c r="C115" s="36"/>
      <c r="D115" s="36"/>
      <c r="E115" s="36"/>
      <c r="F115" s="36"/>
      <c r="G115" s="36"/>
      <c r="H115" s="36"/>
      <c r="I115" s="36"/>
      <c r="J115" s="36"/>
      <c r="K115" s="36"/>
      <c r="L115" s="36"/>
      <c r="M115" s="36"/>
      <c r="N115" s="249"/>
    </row>
    <row r="116" spans="1:14" x14ac:dyDescent="0.2">
      <c r="A116" s="36"/>
      <c r="B116" s="36"/>
      <c r="C116" s="36"/>
      <c r="D116" s="36"/>
      <c r="E116" s="36"/>
      <c r="F116" s="36"/>
      <c r="G116" s="36"/>
      <c r="H116" s="36"/>
      <c r="I116" s="36"/>
      <c r="J116" s="36"/>
      <c r="K116" s="36"/>
      <c r="L116" s="36"/>
      <c r="M116" s="36"/>
      <c r="N116" s="36"/>
    </row>
    <row r="117" spans="1:14" x14ac:dyDescent="0.2">
      <c r="A117" s="36"/>
      <c r="B117" s="36"/>
      <c r="C117" s="36"/>
      <c r="D117" s="36"/>
      <c r="E117" s="36"/>
      <c r="F117" s="36"/>
      <c r="G117" s="36"/>
      <c r="H117" s="36"/>
      <c r="I117" s="36"/>
      <c r="J117" s="36"/>
      <c r="K117" s="36"/>
      <c r="L117" s="36"/>
      <c r="M117" s="36"/>
      <c r="N117" s="36"/>
    </row>
    <row r="118" spans="1:14" x14ac:dyDescent="0.2">
      <c r="A118" s="36"/>
      <c r="B118" s="36"/>
      <c r="C118" s="36"/>
      <c r="D118" s="36"/>
      <c r="E118" s="36"/>
      <c r="F118" s="36"/>
      <c r="G118" s="36"/>
      <c r="H118" s="36"/>
      <c r="I118" s="36"/>
      <c r="J118" s="36"/>
      <c r="K118" s="36"/>
      <c r="L118" s="36"/>
      <c r="M118" s="36"/>
      <c r="N118" s="36"/>
    </row>
    <row r="119" spans="1:14" x14ac:dyDescent="0.2">
      <c r="A119" s="36"/>
      <c r="B119" s="36"/>
      <c r="C119" s="36"/>
      <c r="D119" s="36"/>
      <c r="E119" s="36"/>
      <c r="F119" s="36"/>
      <c r="G119" s="36"/>
      <c r="H119" s="36"/>
      <c r="I119" s="36"/>
      <c r="J119" s="36"/>
      <c r="K119" s="36"/>
      <c r="L119" s="36"/>
      <c r="M119" s="36"/>
      <c r="N119" s="36"/>
    </row>
    <row r="120" spans="1:14" x14ac:dyDescent="0.2">
      <c r="A120" s="36"/>
      <c r="B120" s="36"/>
      <c r="C120" s="36"/>
      <c r="D120" s="36"/>
      <c r="E120" s="36"/>
      <c r="F120" s="36"/>
      <c r="G120" s="36"/>
      <c r="H120" s="36"/>
      <c r="I120" s="36"/>
      <c r="J120" s="36"/>
      <c r="K120" s="36"/>
      <c r="L120" s="36"/>
      <c r="M120" s="36"/>
      <c r="N120" s="36"/>
    </row>
    <row r="121" spans="1:14" x14ac:dyDescent="0.2">
      <c r="A121" s="36"/>
      <c r="B121" s="36"/>
      <c r="C121" s="36"/>
      <c r="D121" s="36"/>
      <c r="E121" s="36"/>
      <c r="F121" s="36"/>
      <c r="G121" s="36"/>
      <c r="H121" s="36"/>
      <c r="I121" s="36"/>
      <c r="J121" s="36"/>
      <c r="K121" s="36"/>
      <c r="L121" s="36"/>
      <c r="M121" s="36"/>
      <c r="N121" s="48"/>
    </row>
    <row r="122" spans="1:14" x14ac:dyDescent="0.2">
      <c r="A122" s="36"/>
      <c r="B122" s="36"/>
      <c r="C122" s="36"/>
      <c r="D122" s="36"/>
      <c r="E122" s="36"/>
      <c r="F122" s="36"/>
      <c r="G122" s="36"/>
      <c r="H122" s="36"/>
      <c r="I122" s="36"/>
      <c r="J122" s="36"/>
      <c r="K122" s="36"/>
      <c r="L122" s="36"/>
      <c r="M122" s="36"/>
      <c r="N122" s="36"/>
    </row>
    <row r="123" spans="1:14" x14ac:dyDescent="0.2">
      <c r="A123" s="36"/>
      <c r="B123" s="36"/>
      <c r="C123" s="36"/>
      <c r="D123" s="36"/>
      <c r="E123" s="36"/>
      <c r="F123" s="36"/>
      <c r="G123" s="36"/>
      <c r="H123" s="36"/>
      <c r="I123" s="36"/>
      <c r="J123" s="36"/>
      <c r="K123" s="36"/>
      <c r="L123" s="36"/>
      <c r="M123" s="36"/>
      <c r="N123" s="36"/>
    </row>
    <row r="124" spans="1:14" x14ac:dyDescent="0.2">
      <c r="A124" s="36"/>
      <c r="B124" s="36"/>
      <c r="C124" s="36"/>
      <c r="D124" s="36"/>
      <c r="E124" s="36"/>
      <c r="F124" s="36"/>
      <c r="G124" s="36"/>
      <c r="H124" s="36"/>
      <c r="I124" s="36"/>
      <c r="J124" s="36"/>
      <c r="K124" s="36"/>
      <c r="L124" s="36"/>
      <c r="M124" s="36"/>
      <c r="N124" s="36"/>
    </row>
    <row r="125" spans="1:14" x14ac:dyDescent="0.2">
      <c r="A125" s="36"/>
      <c r="B125" s="36"/>
      <c r="C125" s="36"/>
      <c r="D125" s="36"/>
      <c r="E125" s="36"/>
      <c r="F125" s="36"/>
      <c r="G125" s="36"/>
      <c r="H125" s="36"/>
      <c r="I125" s="36"/>
      <c r="J125" s="36"/>
      <c r="K125" s="36"/>
      <c r="L125" s="36"/>
      <c r="M125" s="36"/>
      <c r="N125" s="36"/>
    </row>
    <row r="126" spans="1:14" x14ac:dyDescent="0.2">
      <c r="A126" s="36"/>
      <c r="B126" s="36"/>
      <c r="C126" s="36"/>
      <c r="D126" s="36"/>
      <c r="E126" s="36"/>
      <c r="F126" s="36"/>
      <c r="G126" s="36"/>
      <c r="H126" s="36"/>
      <c r="I126" s="36"/>
      <c r="J126" s="36"/>
      <c r="K126" s="36"/>
      <c r="L126" s="36"/>
      <c r="M126" s="36"/>
      <c r="N126" s="36"/>
    </row>
    <row r="127" spans="1:14" x14ac:dyDescent="0.2">
      <c r="A127" s="36"/>
      <c r="B127" s="36"/>
      <c r="C127" s="36"/>
      <c r="D127" s="36"/>
      <c r="E127" s="36"/>
      <c r="F127" s="36"/>
      <c r="G127" s="36"/>
      <c r="H127" s="36"/>
      <c r="I127" s="36"/>
      <c r="J127" s="36"/>
      <c r="K127" s="36"/>
      <c r="L127" s="36"/>
      <c r="M127" s="36"/>
      <c r="N127" s="36"/>
    </row>
    <row r="128" spans="1:14" x14ac:dyDescent="0.2">
      <c r="A128" s="36"/>
      <c r="B128" s="36"/>
      <c r="C128" s="36"/>
      <c r="D128" s="36"/>
      <c r="E128" s="36"/>
      <c r="F128" s="36"/>
      <c r="G128" s="36"/>
      <c r="H128" s="36"/>
      <c r="I128" s="36"/>
      <c r="J128" s="36"/>
      <c r="K128" s="36"/>
      <c r="L128" s="36"/>
      <c r="M128" s="36"/>
      <c r="N128" s="36"/>
    </row>
    <row r="129" spans="1:14" x14ac:dyDescent="0.2">
      <c r="A129" s="36"/>
      <c r="B129" s="36"/>
      <c r="C129" s="36"/>
      <c r="D129" s="36"/>
      <c r="E129" s="36"/>
      <c r="F129" s="36"/>
      <c r="G129" s="36"/>
      <c r="H129" s="36"/>
      <c r="I129" s="36"/>
      <c r="J129" s="36"/>
      <c r="K129" s="36"/>
      <c r="L129" s="36"/>
      <c r="M129" s="36"/>
      <c r="N129" s="36"/>
    </row>
    <row r="130" spans="1:14" x14ac:dyDescent="0.2">
      <c r="A130" s="36"/>
      <c r="B130" s="36"/>
      <c r="C130" s="36"/>
      <c r="D130" s="36"/>
      <c r="E130" s="36"/>
      <c r="F130" s="36"/>
      <c r="G130" s="36"/>
      <c r="H130" s="36"/>
      <c r="I130" s="36"/>
      <c r="J130" s="36"/>
      <c r="K130" s="36"/>
      <c r="L130" s="36"/>
      <c r="M130" s="36"/>
      <c r="N130" s="36"/>
    </row>
    <row r="131" spans="1:14" x14ac:dyDescent="0.2">
      <c r="A131" s="36"/>
      <c r="B131" s="36"/>
      <c r="C131" s="36"/>
      <c r="D131" s="36"/>
      <c r="E131" s="36"/>
      <c r="F131" s="36"/>
      <c r="G131" s="36"/>
      <c r="H131" s="36"/>
      <c r="I131" s="36"/>
      <c r="J131" s="36"/>
      <c r="K131" s="36"/>
      <c r="L131" s="36"/>
      <c r="M131" s="36"/>
      <c r="N131" s="36"/>
    </row>
    <row r="132" spans="1:14" x14ac:dyDescent="0.2">
      <c r="A132" s="36"/>
      <c r="B132" s="36"/>
      <c r="C132" s="36"/>
      <c r="D132" s="36"/>
      <c r="E132" s="36"/>
      <c r="F132" s="36"/>
      <c r="G132" s="36"/>
      <c r="H132" s="36"/>
      <c r="I132" s="36"/>
      <c r="J132" s="36"/>
      <c r="K132" s="36"/>
      <c r="L132" s="36"/>
      <c r="M132" s="36"/>
      <c r="N132" s="36"/>
    </row>
    <row r="133" spans="1:14" x14ac:dyDescent="0.2">
      <c r="A133" s="36"/>
      <c r="B133" s="36"/>
      <c r="C133" s="36"/>
      <c r="D133" s="36"/>
      <c r="E133" s="36"/>
      <c r="F133" s="36"/>
      <c r="G133" s="36"/>
      <c r="H133" s="36"/>
      <c r="I133" s="36"/>
      <c r="J133" s="36"/>
      <c r="K133" s="36"/>
      <c r="L133" s="36"/>
      <c r="M133" s="36"/>
      <c r="N133" s="36"/>
    </row>
    <row r="134" spans="1:14" x14ac:dyDescent="0.2">
      <c r="A134" s="36"/>
      <c r="B134" s="36"/>
      <c r="C134" s="36"/>
      <c r="D134" s="36"/>
      <c r="E134" s="36"/>
      <c r="F134" s="36"/>
      <c r="G134" s="36"/>
      <c r="H134" s="36"/>
      <c r="I134" s="36"/>
      <c r="J134" s="36"/>
      <c r="K134" s="36"/>
      <c r="L134" s="36"/>
      <c r="M134" s="36"/>
      <c r="N134" s="36"/>
    </row>
    <row r="135" spans="1:14" x14ac:dyDescent="0.2">
      <c r="A135" s="36"/>
      <c r="B135" s="36"/>
      <c r="C135" s="36"/>
      <c r="D135" s="36"/>
      <c r="E135" s="36"/>
      <c r="F135" s="36"/>
      <c r="G135" s="36"/>
      <c r="H135" s="36"/>
      <c r="I135" s="36"/>
      <c r="J135" s="36"/>
      <c r="K135" s="36"/>
      <c r="L135" s="36"/>
      <c r="M135" s="36"/>
      <c r="N135" s="36"/>
    </row>
    <row r="136" spans="1:14" x14ac:dyDescent="0.2">
      <c r="A136" s="36"/>
      <c r="B136" s="36"/>
      <c r="C136" s="36"/>
      <c r="D136" s="36"/>
      <c r="E136" s="36"/>
      <c r="F136" s="36"/>
      <c r="G136" s="36"/>
      <c r="H136" s="36"/>
      <c r="I136" s="36"/>
      <c r="J136" s="36"/>
      <c r="K136" s="36"/>
      <c r="L136" s="36"/>
      <c r="M136" s="36"/>
      <c r="N136" s="36"/>
    </row>
    <row r="137" spans="1:14" x14ac:dyDescent="0.2">
      <c r="A137" s="36"/>
      <c r="B137" s="36"/>
      <c r="C137" s="36"/>
      <c r="D137" s="36"/>
      <c r="E137" s="36"/>
      <c r="F137" s="36"/>
      <c r="G137" s="36"/>
      <c r="H137" s="36"/>
      <c r="I137" s="36"/>
      <c r="J137" s="36"/>
      <c r="K137" s="36"/>
      <c r="L137" s="36"/>
      <c r="M137" s="36"/>
      <c r="N137" s="36"/>
    </row>
    <row r="138" spans="1:14" x14ac:dyDescent="0.2">
      <c r="A138" s="36"/>
      <c r="B138" s="36"/>
      <c r="C138" s="36"/>
      <c r="D138" s="36"/>
      <c r="E138" s="36"/>
      <c r="F138" s="36"/>
      <c r="G138" s="36"/>
      <c r="H138" s="36"/>
      <c r="I138" s="36"/>
      <c r="J138" s="36"/>
      <c r="K138" s="36"/>
      <c r="L138" s="36"/>
      <c r="M138" s="36"/>
      <c r="N138" s="48" t="s">
        <v>311</v>
      </c>
    </row>
  </sheetData>
  <phoneticPr fontId="16" type="noConversion"/>
  <hyperlinks>
    <hyperlink ref="N1" location="INHALT!A1" display="INHALT!A1" xr:uid="{070E5310-0353-4BF0-85FE-1D5C83F93F46}"/>
  </hyperlinks>
  <printOptions horizontalCentered="1"/>
  <pageMargins left="0.59055118110236227" right="0.39370078740157483" top="0.59055118110236227" bottom="0.51" header="0.27559055118110237" footer="0.27559055118110237"/>
  <pageSetup paperSize="9" scale="80" firstPageNumber="10" pageOrder="overThenDown" orientation="portrait" r:id="rId1"/>
  <headerFooter alignWithMargins="0">
    <oddFooter>&amp;CSeite &amp;P</oddFooter>
  </headerFooter>
  <rowBreaks count="1" manualBreakCount="1">
    <brk id="70" max="1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I114"/>
  <sheetViews>
    <sheetView tabSelected="1" zoomScale="85" zoomScaleNormal="85" zoomScaleSheetLayoutView="70" workbookViewId="0">
      <selection activeCell="E65" sqref="E65"/>
    </sheetView>
  </sheetViews>
  <sheetFormatPr baseColWidth="10" defaultRowHeight="12.75" x14ac:dyDescent="0.2"/>
  <cols>
    <col min="1" max="1" width="5.7109375" customWidth="1"/>
    <col min="2" max="2" width="21.85546875" bestFit="1" customWidth="1"/>
    <col min="3" max="3" width="8.140625" customWidth="1"/>
    <col min="4" max="4" width="9.28515625" customWidth="1"/>
    <col min="5" max="5" width="6" customWidth="1"/>
    <col min="6" max="6" width="5.5703125" bestFit="1" customWidth="1"/>
    <col min="7" max="7" width="22.28515625" customWidth="1"/>
    <col min="8" max="8" width="9" customWidth="1"/>
    <col min="9" max="9" width="10.140625" customWidth="1"/>
  </cols>
  <sheetData>
    <row r="1" spans="1:9" x14ac:dyDescent="0.2">
      <c r="A1" s="36"/>
      <c r="B1" s="36"/>
      <c r="C1" s="36"/>
      <c r="D1" s="36"/>
      <c r="E1" s="36"/>
      <c r="F1" s="36"/>
      <c r="G1" s="36"/>
      <c r="H1" s="36"/>
      <c r="I1" s="820" t="str">
        <f>HYPERLINK("[Kleinräumige Statistik Daten Prototyp.xlsx]INHALT!A1","zum Inhaltsverzeichnis")</f>
        <v>zum Inhaltsverzeichnis</v>
      </c>
    </row>
    <row r="2" spans="1:9" ht="15.75" x14ac:dyDescent="0.2">
      <c r="A2" s="146" t="s">
        <v>505</v>
      </c>
      <c r="B2" s="38"/>
      <c r="C2" s="38"/>
      <c r="D2" s="36"/>
      <c r="E2" s="36"/>
      <c r="F2" s="36"/>
      <c r="G2" s="36"/>
      <c r="H2" s="36"/>
      <c r="I2" s="36"/>
    </row>
    <row r="3" spans="1:9" x14ac:dyDescent="0.2">
      <c r="A3" s="59" t="s">
        <v>0</v>
      </c>
      <c r="B3" s="38"/>
      <c r="C3" s="38"/>
      <c r="D3" s="48"/>
      <c r="E3" s="36"/>
      <c r="F3" s="36"/>
      <c r="G3" s="36"/>
      <c r="H3" s="36"/>
      <c r="I3" s="36"/>
    </row>
    <row r="4" spans="1:9" ht="9" customHeight="1" x14ac:dyDescent="0.2">
      <c r="A4" s="60"/>
      <c r="B4" s="38"/>
      <c r="C4" s="38"/>
      <c r="D4" s="48"/>
      <c r="E4" s="36"/>
      <c r="F4" s="36"/>
      <c r="G4" s="36"/>
      <c r="H4" s="36"/>
      <c r="I4" s="48" t="s">
        <v>428</v>
      </c>
    </row>
    <row r="5" spans="1:9" s="4" customFormat="1" ht="30" customHeight="1" x14ac:dyDescent="0.2">
      <c r="A5" s="144" t="s">
        <v>97</v>
      </c>
      <c r="B5" s="212" t="s">
        <v>98</v>
      </c>
      <c r="C5" s="526" t="str">
        <f>CONCATENATE("Veränderung ",'Einw.entwicklung (HWS)'!$C$5," bis ",'Einw.entwicklung (HWS)'!$M$5)</f>
        <v>Veränderung 2014 bis 2024</v>
      </c>
      <c r="D5" s="548"/>
      <c r="E5" s="36"/>
      <c r="F5" s="144" t="s">
        <v>97</v>
      </c>
      <c r="G5" s="212" t="s">
        <v>98</v>
      </c>
      <c r="H5" s="526" t="str">
        <f>CONCATENATE("Veränderung ",'Einw.entwicklung (HWS)'!$C$5," bis ",'Einw.entwicklung (HWS)'!$M$5)</f>
        <v>Veränderung 2014 bis 2024</v>
      </c>
      <c r="I5" s="548"/>
    </row>
    <row r="6" spans="1:9" s="4" customFormat="1" x14ac:dyDescent="0.2">
      <c r="A6" s="145"/>
      <c r="B6" s="141"/>
      <c r="C6" s="544" t="s">
        <v>207</v>
      </c>
      <c r="D6" s="545" t="s">
        <v>206</v>
      </c>
      <c r="E6" s="36"/>
      <c r="F6" s="145"/>
      <c r="G6" s="141"/>
      <c r="H6" s="544" t="s">
        <v>207</v>
      </c>
      <c r="I6" s="545" t="s">
        <v>206</v>
      </c>
    </row>
    <row r="7" spans="1:9" s="4" customFormat="1" ht="5.0999999999999996" customHeight="1" x14ac:dyDescent="0.2">
      <c r="A7" s="61"/>
      <c r="B7" s="61"/>
      <c r="C7" s="62"/>
      <c r="D7" s="498"/>
      <c r="E7" s="36"/>
      <c r="F7" s="36"/>
      <c r="G7" s="36"/>
      <c r="H7" s="61"/>
      <c r="I7" s="61"/>
    </row>
    <row r="8" spans="1:9" s="958" customFormat="1" ht="15" customHeight="1" x14ac:dyDescent="0.25">
      <c r="A8" s="952">
        <v>10</v>
      </c>
      <c r="B8" s="953" t="s">
        <v>35</v>
      </c>
      <c r="C8" s="954">
        <f>'Einw.entwicklung (HWS)'!M8-'Einw.entwicklung (HWS)'!C8</f>
        <v>85</v>
      </c>
      <c r="D8" s="955">
        <f>C8/'Einw.entwicklung (HWS)'!C8*100</f>
        <v>16.346153846153847</v>
      </c>
      <c r="E8" s="956"/>
      <c r="F8" s="952">
        <v>71</v>
      </c>
      <c r="G8" s="953" t="s">
        <v>68</v>
      </c>
      <c r="H8" s="954">
        <f>'Einw.entwicklung (HWS)'!M47-'Einw.entwicklung (HWS)'!C47</f>
        <v>-10</v>
      </c>
      <c r="I8" s="957">
        <f>H8/'Einw.entwicklung (HWS)'!C47*100</f>
        <v>-0.57803468208092479</v>
      </c>
    </row>
    <row r="9" spans="1:9" s="958" customFormat="1" ht="15" customHeight="1" x14ac:dyDescent="0.25">
      <c r="A9" s="952">
        <v>11</v>
      </c>
      <c r="B9" s="953" t="s">
        <v>36</v>
      </c>
      <c r="C9" s="954">
        <f>'Einw.entwicklung (HWS)'!M9-'Einw.entwicklung (HWS)'!C9</f>
        <v>40</v>
      </c>
      <c r="D9" s="955">
        <f>C9/'Einw.entwicklung (HWS)'!C9*100</f>
        <v>3.1372549019607843</v>
      </c>
      <c r="E9" s="956"/>
      <c r="F9" s="952">
        <v>72</v>
      </c>
      <c r="G9" s="953" t="s">
        <v>69</v>
      </c>
      <c r="H9" s="954">
        <f>'Einw.entwicklung (HWS)'!M48-'Einw.entwicklung (HWS)'!C48</f>
        <v>40</v>
      </c>
      <c r="I9" s="957">
        <f>H9/'Einw.entwicklung (HWS)'!C48*100</f>
        <v>1.3675213675213675</v>
      </c>
    </row>
    <row r="10" spans="1:9" s="958" customFormat="1" ht="15" customHeight="1" x14ac:dyDescent="0.25">
      <c r="A10" s="952">
        <v>12</v>
      </c>
      <c r="B10" s="953" t="s">
        <v>88</v>
      </c>
      <c r="C10" s="954">
        <f>'Einw.entwicklung (HWS)'!M10-'Einw.entwicklung (HWS)'!C10</f>
        <v>665</v>
      </c>
      <c r="D10" s="955">
        <f>C10/'Einw.entwicklung (HWS)'!C10*100</f>
        <v>35.372340425531917</v>
      </c>
      <c r="E10" s="956"/>
      <c r="F10" s="952">
        <v>81</v>
      </c>
      <c r="G10" s="953" t="s">
        <v>4</v>
      </c>
      <c r="H10" s="954">
        <f>'Einw.entwicklung (HWS)'!M49-'Einw.entwicklung (HWS)'!C49</f>
        <v>425</v>
      </c>
      <c r="I10" s="957">
        <f>H10/'Einw.entwicklung (HWS)'!C49*100</f>
        <v>34.274193548387096</v>
      </c>
    </row>
    <row r="11" spans="1:9" s="958" customFormat="1" ht="15" customHeight="1" x14ac:dyDescent="0.25">
      <c r="A11" s="952">
        <v>13</v>
      </c>
      <c r="B11" s="953" t="s">
        <v>37</v>
      </c>
      <c r="C11" s="954">
        <f>'Einw.entwicklung (HWS)'!M11-'Einw.entwicklung (HWS)'!C11</f>
        <v>30</v>
      </c>
      <c r="D11" s="955">
        <f>C11/'Einw.entwicklung (HWS)'!C11*100</f>
        <v>8.5714285714285712</v>
      </c>
      <c r="E11" s="956"/>
      <c r="F11" s="952">
        <v>82</v>
      </c>
      <c r="G11" s="953" t="s">
        <v>70</v>
      </c>
      <c r="H11" s="954">
        <f>'Einw.entwicklung (HWS)'!M50-'Einw.entwicklung (HWS)'!C50</f>
        <v>200</v>
      </c>
      <c r="I11" s="957">
        <f>H11/'Einw.entwicklung (HWS)'!C50*100</f>
        <v>8.8105726872246706</v>
      </c>
    </row>
    <row r="12" spans="1:9" s="958" customFormat="1" ht="15" customHeight="1" x14ac:dyDescent="0.25">
      <c r="A12" s="952">
        <v>14</v>
      </c>
      <c r="B12" s="953" t="s">
        <v>38</v>
      </c>
      <c r="C12" s="954">
        <f>'Einw.entwicklung (HWS)'!M12-'Einw.entwicklung (HWS)'!C12</f>
        <v>250</v>
      </c>
      <c r="D12" s="955">
        <f>C12/'Einw.entwicklung (HWS)'!C12*100</f>
        <v>10.1010101010101</v>
      </c>
      <c r="E12" s="956"/>
      <c r="F12" s="952">
        <v>83</v>
      </c>
      <c r="G12" s="953" t="s">
        <v>71</v>
      </c>
      <c r="H12" s="954">
        <f>'Einw.entwicklung (HWS)'!M51-'Einw.entwicklung (HWS)'!C51</f>
        <v>50</v>
      </c>
      <c r="I12" s="957">
        <f>H12/'Einw.entwicklung (HWS)'!C51*100</f>
        <v>3.2894736842105261</v>
      </c>
    </row>
    <row r="13" spans="1:9" s="958" customFormat="1" ht="15" customHeight="1" x14ac:dyDescent="0.25">
      <c r="A13" s="952">
        <v>15</v>
      </c>
      <c r="B13" s="953" t="s">
        <v>39</v>
      </c>
      <c r="C13" s="954">
        <f>'Einw.entwicklung (HWS)'!M13-'Einw.entwicklung (HWS)'!C13</f>
        <v>45</v>
      </c>
      <c r="D13" s="955">
        <f>C13/'Einw.entwicklung (HWS)'!C13*100</f>
        <v>3.8961038961038961</v>
      </c>
      <c r="E13" s="956"/>
      <c r="F13" s="952">
        <v>91</v>
      </c>
      <c r="G13" s="953" t="s">
        <v>72</v>
      </c>
      <c r="H13" s="954">
        <f>'Einw.entwicklung (HWS)'!M52-'Einw.entwicklung (HWS)'!C52</f>
        <v>235</v>
      </c>
      <c r="I13" s="957">
        <f>H13/'Einw.entwicklung (HWS)'!C52*100</f>
        <v>17.938931297709924</v>
      </c>
    </row>
    <row r="14" spans="1:9" s="958" customFormat="1" ht="15" customHeight="1" x14ac:dyDescent="0.25">
      <c r="A14" s="952">
        <v>16</v>
      </c>
      <c r="B14" s="953" t="s">
        <v>96</v>
      </c>
      <c r="C14" s="954">
        <f>'Einw.entwicklung (HWS)'!M14-'Einw.entwicklung (HWS)'!C14</f>
        <v>250</v>
      </c>
      <c r="D14" s="955">
        <f>C14/'Einw.entwicklung (HWS)'!C14*100</f>
        <v>9.1575091575091569</v>
      </c>
      <c r="E14" s="956"/>
      <c r="F14" s="952">
        <v>92</v>
      </c>
      <c r="G14" s="953" t="s">
        <v>73</v>
      </c>
      <c r="H14" s="954">
        <f>'Einw.entwicklung (HWS)'!M53-'Einw.entwicklung (HWS)'!C53</f>
        <v>155</v>
      </c>
      <c r="I14" s="957" t="s">
        <v>364</v>
      </c>
    </row>
    <row r="15" spans="1:9" s="958" customFormat="1" ht="15" customHeight="1" x14ac:dyDescent="0.25">
      <c r="A15" s="952">
        <v>17</v>
      </c>
      <c r="B15" s="953" t="s">
        <v>40</v>
      </c>
      <c r="C15" s="954">
        <f>'Einw.entwicklung (HWS)'!M15-'Einw.entwicklung (HWS)'!C15</f>
        <v>-50</v>
      </c>
      <c r="D15" s="955">
        <f>C15/'Einw.entwicklung (HWS)'!C15*100</f>
        <v>-1.3280212483399734</v>
      </c>
      <c r="E15" s="956"/>
      <c r="F15" s="952">
        <v>93</v>
      </c>
      <c r="G15" s="953" t="s">
        <v>74</v>
      </c>
      <c r="H15" s="954">
        <f>'Einw.entwicklung (HWS)'!M54-'Einw.entwicklung (HWS)'!C54</f>
        <v>175</v>
      </c>
      <c r="I15" s="957">
        <f>H15/'Einw.entwicklung (HWS)'!C54*100</f>
        <v>11.824324324324325</v>
      </c>
    </row>
    <row r="16" spans="1:9" s="958" customFormat="1" ht="15" customHeight="1" x14ac:dyDescent="0.25">
      <c r="A16" s="952">
        <v>21</v>
      </c>
      <c r="B16" s="953" t="s">
        <v>41</v>
      </c>
      <c r="C16" s="954">
        <f>'Einw.entwicklung (HWS)'!M16-'Einw.entwicklung (HWS)'!C16</f>
        <v>245</v>
      </c>
      <c r="D16" s="955">
        <f>C16/'Einw.entwicklung (HWS)'!C16*100</f>
        <v>15.605095541401273</v>
      </c>
      <c r="E16" s="956"/>
      <c r="F16" s="952">
        <v>94</v>
      </c>
      <c r="G16" s="953" t="s">
        <v>75</v>
      </c>
      <c r="H16" s="954">
        <f>'Einw.entwicklung (HWS)'!M55-'Einw.entwicklung (HWS)'!C55</f>
        <v>30</v>
      </c>
      <c r="I16" s="957">
        <f>H16/'Einw.entwicklung (HWS)'!C55*100</f>
        <v>1.3544018058690745</v>
      </c>
    </row>
    <row r="17" spans="1:9" s="958" customFormat="1" ht="15" customHeight="1" x14ac:dyDescent="0.25">
      <c r="A17" s="952">
        <v>22</v>
      </c>
      <c r="B17" s="953" t="s">
        <v>42</v>
      </c>
      <c r="C17" s="954">
        <f>'Einw.entwicklung (HWS)'!M17-'Einw.entwicklung (HWS)'!C17</f>
        <v>15</v>
      </c>
      <c r="D17" s="955">
        <f>C17/'Einw.entwicklung (HWS)'!C17*100</f>
        <v>0.9375</v>
      </c>
      <c r="E17" s="956"/>
      <c r="F17" s="952">
        <v>101</v>
      </c>
      <c r="G17" s="953" t="s">
        <v>76</v>
      </c>
      <c r="H17" s="954">
        <f>'Einw.entwicklung (HWS)'!M56-'Einw.entwicklung (HWS)'!C56</f>
        <v>250</v>
      </c>
      <c r="I17" s="957">
        <f>H17/'Einw.entwicklung (HWS)'!C56*100</f>
        <v>8.6805555555555554</v>
      </c>
    </row>
    <row r="18" spans="1:9" s="958" customFormat="1" ht="15" customHeight="1" x14ac:dyDescent="0.25">
      <c r="A18" s="952">
        <v>23</v>
      </c>
      <c r="B18" s="953" t="s">
        <v>43</v>
      </c>
      <c r="C18" s="954">
        <f>'Einw.entwicklung (HWS)'!M18-'Einw.entwicklung (HWS)'!C18</f>
        <v>640</v>
      </c>
      <c r="D18" s="955">
        <f>C18/'Einw.entwicklung (HWS)'!C18*100</f>
        <v>18.87905604719764</v>
      </c>
      <c r="E18" s="956"/>
      <c r="F18" s="952">
        <v>102</v>
      </c>
      <c r="G18" s="953" t="s">
        <v>77</v>
      </c>
      <c r="H18" s="954">
        <f>'Einw.entwicklung (HWS)'!M57-'Einw.entwicklung (HWS)'!C57</f>
        <v>20</v>
      </c>
      <c r="I18" s="957">
        <f>H18/'Einw.entwicklung (HWS)'!C57*100</f>
        <v>22.222222222222221</v>
      </c>
    </row>
    <row r="19" spans="1:9" s="958" customFormat="1" ht="15" customHeight="1" x14ac:dyDescent="0.25">
      <c r="A19" s="952">
        <v>24</v>
      </c>
      <c r="B19" s="953" t="s">
        <v>44</v>
      </c>
      <c r="C19" s="954">
        <f>'Einw.entwicklung (HWS)'!M19-'Einw.entwicklung (HWS)'!C19</f>
        <v>70</v>
      </c>
      <c r="D19" s="955">
        <f>C19/'Einw.entwicklung (HWS)'!C19*100</f>
        <v>1.0347376201034737</v>
      </c>
      <c r="E19" s="956"/>
      <c r="F19" s="952">
        <v>103</v>
      </c>
      <c r="G19" s="953" t="s">
        <v>78</v>
      </c>
      <c r="H19" s="954">
        <f>'Einw.entwicklung (HWS)'!M58-'Einw.entwicklung (HWS)'!C58</f>
        <v>420</v>
      </c>
      <c r="I19" s="957">
        <f>H19/'Einw.entwicklung (HWS)'!C58*100</f>
        <v>79.245283018867923</v>
      </c>
    </row>
    <row r="20" spans="1:9" s="958" customFormat="1" ht="15" customHeight="1" x14ac:dyDescent="0.25">
      <c r="A20" s="952">
        <v>25</v>
      </c>
      <c r="B20" s="953" t="s">
        <v>170</v>
      </c>
      <c r="C20" s="954">
        <f>'Einw.entwicklung (HWS)'!M20-'Einw.entwicklung (HWS)'!C20</f>
        <v>-105</v>
      </c>
      <c r="D20" s="955">
        <f>C20/'Einw.entwicklung (HWS)'!C20*100</f>
        <v>-5.1344743276283618</v>
      </c>
      <c r="E20" s="956"/>
      <c r="F20" s="952">
        <v>105</v>
      </c>
      <c r="G20" s="953" t="s">
        <v>79</v>
      </c>
      <c r="H20" s="954">
        <f>'Einw.entwicklung (HWS)'!M59-'Einw.entwicklung (HWS)'!C59</f>
        <v>55</v>
      </c>
      <c r="I20" s="957">
        <f>H20/'Einw.entwicklung (HWS)'!C59*100</f>
        <v>11.111111111111111</v>
      </c>
    </row>
    <row r="21" spans="1:9" s="958" customFormat="1" ht="15" customHeight="1" x14ac:dyDescent="0.25">
      <c r="A21" s="952">
        <v>26</v>
      </c>
      <c r="B21" s="953" t="s">
        <v>297</v>
      </c>
      <c r="C21" s="954">
        <f>'Einw.entwicklung (HWS)'!M21-'Einw.entwicklung (HWS)'!C21</f>
        <v>150</v>
      </c>
      <c r="D21" s="955">
        <f>C21/'Einw.entwicklung (HWS)'!C21*100</f>
        <v>5.6285178236397746</v>
      </c>
      <c r="E21" s="956"/>
      <c r="F21" s="952">
        <v>106</v>
      </c>
      <c r="G21" s="953" t="s">
        <v>80</v>
      </c>
      <c r="H21" s="954">
        <f>'Einw.entwicklung (HWS)'!M60-'Einw.entwicklung (HWS)'!C60</f>
        <v>70</v>
      </c>
      <c r="I21" s="957">
        <f>H21/'Einw.entwicklung (HWS)'!C60*100</f>
        <v>7.7348066298342539</v>
      </c>
    </row>
    <row r="22" spans="1:9" s="958" customFormat="1" ht="15" customHeight="1" x14ac:dyDescent="0.25">
      <c r="A22" s="952">
        <v>31</v>
      </c>
      <c r="B22" s="953" t="s">
        <v>45</v>
      </c>
      <c r="C22" s="954">
        <f>'Einw.entwicklung (HWS)'!M22-'Einw.entwicklung (HWS)'!C22</f>
        <v>410</v>
      </c>
      <c r="D22" s="955">
        <f>C22/'Einw.entwicklung (HWS)'!C22*100</f>
        <v>11.232876712328768</v>
      </c>
      <c r="E22" s="956"/>
      <c r="F22" s="952">
        <v>107</v>
      </c>
      <c r="G22" s="953" t="s">
        <v>81</v>
      </c>
      <c r="H22" s="954">
        <f>'Einw.entwicklung (HWS)'!M61-'Einw.entwicklung (HWS)'!C61</f>
        <v>60</v>
      </c>
      <c r="I22" s="957">
        <f>H22/'Einw.entwicklung (HWS)'!C61*100</f>
        <v>2.9411764705882351</v>
      </c>
    </row>
    <row r="23" spans="1:9" s="958" customFormat="1" ht="15" customHeight="1" x14ac:dyDescent="0.25">
      <c r="A23" s="952">
        <v>32</v>
      </c>
      <c r="B23" s="953" t="s">
        <v>46</v>
      </c>
      <c r="C23" s="954">
        <f>'Einw.entwicklung (HWS)'!M23-'Einw.entwicklung (HWS)'!C23</f>
        <v>765</v>
      </c>
      <c r="D23" s="955">
        <f>C23/'Einw.entwicklung (HWS)'!C23*100</f>
        <v>14.010989010989011</v>
      </c>
      <c r="E23" s="956"/>
      <c r="F23" s="952">
        <v>108</v>
      </c>
      <c r="G23" s="953" t="s">
        <v>377</v>
      </c>
      <c r="H23" s="954">
        <f>'Einw.entwicklung (HWS)'!M62-'Einw.entwicklung (HWS)'!C62</f>
        <v>80</v>
      </c>
      <c r="I23" s="957">
        <f>H23/'Einw.entwicklung (HWS)'!C62*100</f>
        <v>7.7294685990338161</v>
      </c>
    </row>
    <row r="24" spans="1:9" s="958" customFormat="1" ht="15" customHeight="1" x14ac:dyDescent="0.25">
      <c r="A24" s="952">
        <v>33</v>
      </c>
      <c r="B24" s="953" t="s">
        <v>171</v>
      </c>
      <c r="C24" s="954">
        <f>'Einw.entwicklung (HWS)'!M24-'Einw.entwicklung (HWS)'!C24</f>
        <v>-30</v>
      </c>
      <c r="D24" s="955">
        <f>C24/'Einw.entwicklung (HWS)'!C24*100</f>
        <v>-28.571428571428569</v>
      </c>
      <c r="E24" s="956"/>
      <c r="F24" s="952">
        <v>109</v>
      </c>
      <c r="G24" s="953" t="s">
        <v>141</v>
      </c>
      <c r="H24" s="954">
        <f>'Einw.entwicklung (HWS)'!M63-'Einw.entwicklung (HWS)'!C63</f>
        <v>35</v>
      </c>
      <c r="I24" s="957">
        <f>H24/'Einw.entwicklung (HWS)'!C63*100</f>
        <v>7.0707070707070701</v>
      </c>
    </row>
    <row r="25" spans="1:9" s="958" customFormat="1" ht="15" customHeight="1" x14ac:dyDescent="0.25">
      <c r="A25" s="952">
        <v>34</v>
      </c>
      <c r="B25" s="953" t="s">
        <v>47</v>
      </c>
      <c r="C25" s="954">
        <f>'Einw.entwicklung (HWS)'!M25-'Einw.entwicklung (HWS)'!C25</f>
        <v>140</v>
      </c>
      <c r="D25" s="955">
        <f>C25/'Einw.entwicklung (HWS)'!C25*100</f>
        <v>3.2444959443800694</v>
      </c>
      <c r="E25" s="956"/>
      <c r="F25" s="952">
        <v>111</v>
      </c>
      <c r="G25" s="953" t="s">
        <v>83</v>
      </c>
      <c r="H25" s="954">
        <f>'Einw.entwicklung (HWS)'!M64-'Einw.entwicklung (HWS)'!C64</f>
        <v>275</v>
      </c>
      <c r="I25" s="957">
        <f>H25/'Einw.entwicklung (HWS)'!C64*100</f>
        <v>6.373117033603708</v>
      </c>
    </row>
    <row r="26" spans="1:9" s="958" customFormat="1" ht="15" customHeight="1" x14ac:dyDescent="0.25">
      <c r="A26" s="952">
        <v>35</v>
      </c>
      <c r="B26" s="953" t="s">
        <v>89</v>
      </c>
      <c r="C26" s="954">
        <f>'Einw.entwicklung (HWS)'!M26-'Einw.entwicklung (HWS)'!C26</f>
        <v>530</v>
      </c>
      <c r="D26" s="955">
        <f>C26/'Einw.entwicklung (HWS)'!C26*100</f>
        <v>19.34306569343066</v>
      </c>
      <c r="E26" s="956"/>
      <c r="F26" s="952">
        <v>112</v>
      </c>
      <c r="G26" s="953" t="s">
        <v>84</v>
      </c>
      <c r="H26" s="954">
        <f>'Einw.entwicklung (HWS)'!M65-'Einw.entwicklung (HWS)'!C65</f>
        <v>1250</v>
      </c>
      <c r="I26" s="957">
        <f>H26/'Einw.entwicklung (HWS)'!C65*100</f>
        <v>27.654867256637168</v>
      </c>
    </row>
    <row r="27" spans="1:9" s="958" customFormat="1" ht="15" customHeight="1" x14ac:dyDescent="0.25">
      <c r="A27" s="952">
        <v>36</v>
      </c>
      <c r="B27" s="953" t="s">
        <v>48</v>
      </c>
      <c r="C27" s="954">
        <f>'Einw.entwicklung (HWS)'!M27-'Einw.entwicklung (HWS)'!C27</f>
        <v>175</v>
      </c>
      <c r="D27" s="955">
        <f>C27/'Einw.entwicklung (HWS)'!C27*100</f>
        <v>4.4987146529562985</v>
      </c>
      <c r="E27" s="956"/>
      <c r="F27" s="952">
        <v>113</v>
      </c>
      <c r="G27" s="953" t="s">
        <v>85</v>
      </c>
      <c r="H27" s="954">
        <f>'Einw.entwicklung (HWS)'!M66-'Einw.entwicklung (HWS)'!C66</f>
        <v>40</v>
      </c>
      <c r="I27" s="957">
        <f>H27/'Einw.entwicklung (HWS)'!C66*100</f>
        <v>9.0909090909090917</v>
      </c>
    </row>
    <row r="28" spans="1:9" s="958" customFormat="1" ht="15" customHeight="1" x14ac:dyDescent="0.25">
      <c r="A28" s="952">
        <v>41</v>
      </c>
      <c r="B28" s="953" t="s">
        <v>49</v>
      </c>
      <c r="C28" s="954">
        <f>'Einw.entwicklung (HWS)'!M28-'Einw.entwicklung (HWS)'!C28</f>
        <v>465</v>
      </c>
      <c r="D28" s="955">
        <f>C28/'Einw.entwicklung (HWS)'!C28*100</f>
        <v>15.146579804560261</v>
      </c>
      <c r="E28" s="956"/>
      <c r="F28" s="952">
        <v>121</v>
      </c>
      <c r="G28" s="953" t="s">
        <v>59</v>
      </c>
      <c r="H28" s="954">
        <f>'Einw.entwicklung (HWS)'!M67-'Einw.entwicklung (HWS)'!C67</f>
        <v>125</v>
      </c>
      <c r="I28" s="957">
        <f>H28/'Einw.entwicklung (HWS)'!C67*100</f>
        <v>2.1186440677966099</v>
      </c>
    </row>
    <row r="29" spans="1:9" s="958" customFormat="1" ht="15" customHeight="1" x14ac:dyDescent="0.25">
      <c r="A29" s="952">
        <v>42</v>
      </c>
      <c r="B29" s="953" t="s">
        <v>50</v>
      </c>
      <c r="C29" s="954">
        <f>'Einw.entwicklung (HWS)'!M29-'Einw.entwicklung (HWS)'!C29</f>
        <v>305</v>
      </c>
      <c r="D29" s="955">
        <f>C29/'Einw.entwicklung (HWS)'!C29*100</f>
        <v>9.822866344605476</v>
      </c>
      <c r="E29" s="956"/>
      <c r="F29" s="952">
        <v>122</v>
      </c>
      <c r="G29" s="953" t="s">
        <v>60</v>
      </c>
      <c r="H29" s="954">
        <f>'Einw.entwicklung (HWS)'!M68-'Einw.entwicklung (HWS)'!C68</f>
        <v>435</v>
      </c>
      <c r="I29" s="957">
        <f>H29/'Einw.entwicklung (HWS)'!C68*100</f>
        <v>8.7087087087087074</v>
      </c>
    </row>
    <row r="30" spans="1:9" s="958" customFormat="1" ht="15" customHeight="1" x14ac:dyDescent="0.25">
      <c r="A30" s="952">
        <v>43</v>
      </c>
      <c r="B30" s="953" t="s">
        <v>51</v>
      </c>
      <c r="C30" s="954">
        <f>'Einw.entwicklung (HWS)'!M30-'Einw.entwicklung (HWS)'!C30</f>
        <v>380</v>
      </c>
      <c r="D30" s="955">
        <f>C30/'Einw.entwicklung (HWS)'!C30*100</f>
        <v>6.8100358422939076</v>
      </c>
      <c r="E30" s="956"/>
      <c r="F30" s="952">
        <v>123</v>
      </c>
      <c r="G30" s="953" t="s">
        <v>61</v>
      </c>
      <c r="H30" s="954">
        <f>'Einw.entwicklung (HWS)'!M69-'Einw.entwicklung (HWS)'!C69</f>
        <v>275</v>
      </c>
      <c r="I30" s="957">
        <f>H30/'Einw.entwicklung (HWS)'!C69*100</f>
        <v>11.506276150627615</v>
      </c>
    </row>
    <row r="31" spans="1:9" s="958" customFormat="1" ht="15" customHeight="1" x14ac:dyDescent="0.25">
      <c r="A31" s="952">
        <v>44</v>
      </c>
      <c r="B31" s="953" t="s">
        <v>52</v>
      </c>
      <c r="C31" s="954">
        <f>'Einw.entwicklung (HWS)'!M31-'Einw.entwicklung (HWS)'!C31</f>
        <v>1735</v>
      </c>
      <c r="D31" s="955">
        <f>C31/'Einw.entwicklung (HWS)'!C31*100</f>
        <v>60.770577933450085</v>
      </c>
      <c r="E31" s="956"/>
      <c r="F31" s="952"/>
      <c r="G31" s="953"/>
      <c r="H31" s="959"/>
      <c r="I31" s="957"/>
    </row>
    <row r="32" spans="1:9" s="958" customFormat="1" ht="15" customHeight="1" x14ac:dyDescent="0.25">
      <c r="A32" s="952">
        <v>45</v>
      </c>
      <c r="B32" s="953" t="s">
        <v>53</v>
      </c>
      <c r="C32" s="954">
        <f>'Einw.entwicklung (HWS)'!M32-'Einw.entwicklung (HWS)'!C32</f>
        <v>-75</v>
      </c>
      <c r="D32" s="955">
        <f>C32/'Einw.entwicklung (HWS)'!C32*100</f>
        <v>-19.736842105263158</v>
      </c>
      <c r="E32" s="956"/>
      <c r="F32" s="952">
        <v>1</v>
      </c>
      <c r="G32" s="953" t="s">
        <v>1</v>
      </c>
      <c r="H32" s="954">
        <f>'Einw.entwicklung (HWS)'!M71-'Einw.entwicklung (HWS)'!C71</f>
        <v>1330</v>
      </c>
      <c r="I32" s="957">
        <f>H32/'Einw.entwicklung (HWS)'!C71*100</f>
        <v>9.402615765288088</v>
      </c>
    </row>
    <row r="33" spans="1:9" s="958" customFormat="1" ht="15" customHeight="1" x14ac:dyDescent="0.25">
      <c r="A33" s="952">
        <v>46</v>
      </c>
      <c r="B33" s="953" t="s">
        <v>54</v>
      </c>
      <c r="C33" s="954">
        <f>'Einw.entwicklung (HWS)'!M33-'Einw.entwicklung (HWS)'!C33</f>
        <v>480</v>
      </c>
      <c r="D33" s="955">
        <f>C33/'Einw.entwicklung (HWS)'!C33*100</f>
        <v>71.641791044776113</v>
      </c>
      <c r="E33" s="956"/>
      <c r="F33" s="952">
        <v>2</v>
      </c>
      <c r="G33" s="953" t="s">
        <v>5</v>
      </c>
      <c r="H33" s="954">
        <f>'Einw.entwicklung (HWS)'!M72-'Einw.entwicklung (HWS)'!C72</f>
        <v>1015</v>
      </c>
      <c r="I33" s="957">
        <f>H33/'Einw.entwicklung (HWS)'!C72*100</f>
        <v>5.627945661214306</v>
      </c>
    </row>
    <row r="34" spans="1:9" s="958" customFormat="1" ht="15" customHeight="1" x14ac:dyDescent="0.25">
      <c r="A34" s="952">
        <v>47</v>
      </c>
      <c r="B34" s="953" t="s">
        <v>55</v>
      </c>
      <c r="C34" s="954">
        <f>'Einw.entwicklung (HWS)'!M34-'Einw.entwicklung (HWS)'!C34</f>
        <v>260</v>
      </c>
      <c r="D34" s="955">
        <f>C34/'Einw.entwicklung (HWS)'!C34*100</f>
        <v>39.097744360902254</v>
      </c>
      <c r="E34" s="956"/>
      <c r="F34" s="952">
        <v>3</v>
      </c>
      <c r="G34" s="953" t="s">
        <v>9</v>
      </c>
      <c r="H34" s="954">
        <f>'Einw.entwicklung (HWS)'!M73-'Einw.entwicklung (HWS)'!C73</f>
        <v>2005</v>
      </c>
      <c r="I34" s="957">
        <f>H34/'Einw.entwicklung (HWS)'!C73*100</f>
        <v>9.9503722084367254</v>
      </c>
    </row>
    <row r="35" spans="1:9" s="958" customFormat="1" ht="15" customHeight="1" x14ac:dyDescent="0.25">
      <c r="A35" s="952">
        <v>48</v>
      </c>
      <c r="B35" s="953" t="s">
        <v>56</v>
      </c>
      <c r="C35" s="954">
        <f>'Einw.entwicklung (HWS)'!M35-'Einw.entwicklung (HWS)'!C35</f>
        <v>-10</v>
      </c>
      <c r="D35" s="955">
        <f>C35/'Einw.entwicklung (HWS)'!C35*100</f>
        <v>-50</v>
      </c>
      <c r="E35" s="956"/>
      <c r="F35" s="952">
        <v>4</v>
      </c>
      <c r="G35" s="953" t="s">
        <v>2</v>
      </c>
      <c r="H35" s="954">
        <f>'Einw.entwicklung (HWS)'!M74-'Einw.entwicklung (HWS)'!C74</f>
        <v>3540</v>
      </c>
      <c r="I35" s="957">
        <f>H35/'Einw.entwicklung (HWS)'!C74*100</f>
        <v>21.664626682986537</v>
      </c>
    </row>
    <row r="36" spans="1:9" s="958" customFormat="1" ht="15" customHeight="1" x14ac:dyDescent="0.25">
      <c r="A36" s="952">
        <v>51</v>
      </c>
      <c r="B36" s="953" t="s">
        <v>57</v>
      </c>
      <c r="C36" s="954">
        <f>'Einw.entwicklung (HWS)'!M36-'Einw.entwicklung (HWS)'!C36</f>
        <v>-80</v>
      </c>
      <c r="D36" s="955">
        <f>C36/'Einw.entwicklung (HWS)'!C36*100</f>
        <v>-3.4188034188034191</v>
      </c>
      <c r="E36" s="956"/>
      <c r="F36" s="952">
        <v>5</v>
      </c>
      <c r="G36" s="953" t="s">
        <v>6</v>
      </c>
      <c r="H36" s="954">
        <f>'Einw.entwicklung (HWS)'!M75-'Einw.entwicklung (HWS)'!C75</f>
        <v>540</v>
      </c>
      <c r="I36" s="957">
        <f>H36/'Einw.entwicklung (HWS)'!C75*100</f>
        <v>5.0967437470504953</v>
      </c>
    </row>
    <row r="37" spans="1:9" s="958" customFormat="1" ht="15" customHeight="1" x14ac:dyDescent="0.25">
      <c r="A37" s="952">
        <v>52</v>
      </c>
      <c r="B37" s="953" t="s">
        <v>128</v>
      </c>
      <c r="C37" s="954">
        <f>'Einw.entwicklung (HWS)'!M37-'Einw.entwicklung (HWS)'!C37</f>
        <v>70</v>
      </c>
      <c r="D37" s="955">
        <f>C37/'Einw.entwicklung (HWS)'!C37*100</f>
        <v>2.1505376344086025</v>
      </c>
      <c r="E37" s="956"/>
      <c r="F37" s="952">
        <v>6</v>
      </c>
      <c r="G37" s="953" t="s">
        <v>10</v>
      </c>
      <c r="H37" s="954">
        <f>'Einw.entwicklung (HWS)'!M76-'Einw.entwicklung (HWS)'!C76</f>
        <v>625</v>
      </c>
      <c r="I37" s="957">
        <f>H37/'Einw.entwicklung (HWS)'!C76*100</f>
        <v>9.3283582089552244</v>
      </c>
    </row>
    <row r="38" spans="1:9" s="958" customFormat="1" ht="15" customHeight="1" x14ac:dyDescent="0.25">
      <c r="A38" s="952">
        <v>53</v>
      </c>
      <c r="B38" s="953" t="s">
        <v>58</v>
      </c>
      <c r="C38" s="954">
        <f>'Einw.entwicklung (HWS)'!M38-'Einw.entwicklung (HWS)'!C38</f>
        <v>110</v>
      </c>
      <c r="D38" s="955">
        <f>C38/'Einw.entwicklung (HWS)'!C38*100</f>
        <v>6.1111111111111107</v>
      </c>
      <c r="E38" s="956"/>
      <c r="F38" s="952">
        <v>7</v>
      </c>
      <c r="G38" s="953" t="s">
        <v>3</v>
      </c>
      <c r="H38" s="954">
        <f>'Einw.entwicklung (HWS)'!M77-'Einw.entwicklung (HWS)'!C77</f>
        <v>30</v>
      </c>
      <c r="I38" s="957">
        <f>H38/'Einw.entwicklung (HWS)'!C77*100</f>
        <v>0.64446831364124602</v>
      </c>
    </row>
    <row r="39" spans="1:9" s="958" customFormat="1" ht="15" customHeight="1" x14ac:dyDescent="0.25">
      <c r="A39" s="952">
        <v>54</v>
      </c>
      <c r="B39" s="953" t="s">
        <v>131</v>
      </c>
      <c r="C39" s="954">
        <f>'Einw.entwicklung (HWS)'!M39-'Einw.entwicklung (HWS)'!C39</f>
        <v>-5</v>
      </c>
      <c r="D39" s="955">
        <f>C39/'Einw.entwicklung (HWS)'!C39*100</f>
        <v>-0.81300813008130091</v>
      </c>
      <c r="E39" s="956"/>
      <c r="F39" s="952">
        <v>8</v>
      </c>
      <c r="G39" s="953" t="s">
        <v>4</v>
      </c>
      <c r="H39" s="954">
        <f>'Einw.entwicklung (HWS)'!M78-'Einw.entwicklung (HWS)'!C78</f>
        <v>675</v>
      </c>
      <c r="I39" s="957">
        <f>H39/'Einw.entwicklung (HWS)'!C78*100</f>
        <v>13.419483101391648</v>
      </c>
    </row>
    <row r="40" spans="1:9" s="958" customFormat="1" ht="15" customHeight="1" x14ac:dyDescent="0.25">
      <c r="A40" s="952">
        <v>55</v>
      </c>
      <c r="B40" s="953" t="s">
        <v>159</v>
      </c>
      <c r="C40" s="954">
        <f>'Einw.entwicklung (HWS)'!M40-'Einw.entwicklung (HWS)'!C40</f>
        <v>445</v>
      </c>
      <c r="D40" s="955">
        <f>C40/'Einw.entwicklung (HWS)'!C40*100</f>
        <v>17.248062015503876</v>
      </c>
      <c r="E40" s="956"/>
      <c r="F40" s="952">
        <v>9</v>
      </c>
      <c r="G40" s="953" t="s">
        <v>7</v>
      </c>
      <c r="H40" s="954">
        <f>'Einw.entwicklung (HWS)'!M79-'Einw.entwicklung (HWS)'!C79</f>
        <v>585</v>
      </c>
      <c r="I40" s="957">
        <f>H40/'Einw.entwicklung (HWS)'!C79*100</f>
        <v>11.630218687872764</v>
      </c>
    </row>
    <row r="41" spans="1:9" s="958" customFormat="1" ht="15" customHeight="1" x14ac:dyDescent="0.25">
      <c r="A41" s="952">
        <v>61</v>
      </c>
      <c r="B41" s="953" t="s">
        <v>62</v>
      </c>
      <c r="C41" s="954">
        <f>'Einw.entwicklung (HWS)'!M41-'Einw.entwicklung (HWS)'!C41</f>
        <v>145</v>
      </c>
      <c r="D41" s="955">
        <f>C41/'Einw.entwicklung (HWS)'!C41*100</f>
        <v>6.5022421524663674</v>
      </c>
      <c r="E41" s="956"/>
      <c r="F41" s="952">
        <v>10</v>
      </c>
      <c r="G41" s="953" t="s">
        <v>8</v>
      </c>
      <c r="H41" s="954">
        <f>'Einw.entwicklung (HWS)'!M80-'Einw.entwicklung (HWS)'!C80</f>
        <v>995</v>
      </c>
      <c r="I41" s="957">
        <f>H41/'Einw.entwicklung (HWS)'!C80*100</f>
        <v>11.754282339043119</v>
      </c>
    </row>
    <row r="42" spans="1:9" s="958" customFormat="1" ht="15" customHeight="1" x14ac:dyDescent="0.25">
      <c r="A42" s="952">
        <v>62</v>
      </c>
      <c r="B42" s="953" t="s">
        <v>63</v>
      </c>
      <c r="C42" s="954">
        <f>'Einw.entwicklung (HWS)'!M42-'Einw.entwicklung (HWS)'!C42</f>
        <v>230</v>
      </c>
      <c r="D42" s="955">
        <f>C42/'Einw.entwicklung (HWS)'!C42*100</f>
        <v>28.571428571428569</v>
      </c>
      <c r="E42" s="956"/>
      <c r="F42" s="952">
        <v>11</v>
      </c>
      <c r="G42" s="953" t="s">
        <v>110</v>
      </c>
      <c r="H42" s="954">
        <f>'Einw.entwicklung (HWS)'!M81-'Einw.entwicklung (HWS)'!C81</f>
        <v>1550</v>
      </c>
      <c r="I42" s="957">
        <f>H42/'Einw.entwicklung (HWS)'!C81*100</f>
        <v>16.684607104413349</v>
      </c>
    </row>
    <row r="43" spans="1:9" s="958" customFormat="1" ht="15" customHeight="1" x14ac:dyDescent="0.25">
      <c r="A43" s="952">
        <v>63</v>
      </c>
      <c r="B43" s="953" t="s">
        <v>64</v>
      </c>
      <c r="C43" s="954">
        <f>'Einw.entwicklung (HWS)'!M43-'Einw.entwicklung (HWS)'!C43</f>
        <v>100</v>
      </c>
      <c r="D43" s="955">
        <f>C43/'Einw.entwicklung (HWS)'!C43*100</f>
        <v>21.739130434782609</v>
      </c>
      <c r="E43" s="956"/>
      <c r="F43" s="952">
        <v>12</v>
      </c>
      <c r="G43" s="953" t="s">
        <v>158</v>
      </c>
      <c r="H43" s="954">
        <f>'Einw.entwicklung (HWS)'!M82-'Einw.entwicklung (HWS)'!C82</f>
        <v>835</v>
      </c>
      <c r="I43" s="957">
        <f>H43/'Einw.entwicklung (HWS)'!C82*100</f>
        <v>6.2852841550620999</v>
      </c>
    </row>
    <row r="44" spans="1:9" s="958" customFormat="1" ht="15" customHeight="1" x14ac:dyDescent="0.25">
      <c r="A44" s="952">
        <v>64</v>
      </c>
      <c r="B44" s="953" t="s">
        <v>65</v>
      </c>
      <c r="C44" s="954">
        <f>'Einw.entwicklung (HWS)'!M44-'Einw.entwicklung (HWS)'!C44</f>
        <v>-5</v>
      </c>
      <c r="D44" s="955">
        <f>C44/'Einw.entwicklung (HWS)'!C44*100</f>
        <v>-1.4285714285714286</v>
      </c>
      <c r="E44" s="956"/>
      <c r="F44" s="952"/>
      <c r="G44" s="953"/>
      <c r="H44" s="959"/>
      <c r="I44" s="957"/>
    </row>
    <row r="45" spans="1:9" s="958" customFormat="1" ht="15" customHeight="1" x14ac:dyDescent="0.25">
      <c r="A45" s="952">
        <v>65</v>
      </c>
      <c r="B45" s="953" t="s">
        <v>66</v>
      </c>
      <c r="C45" s="954">
        <f>'Einw.entwicklung (HWS)'!M45-'Einw.entwicklung (HWS)'!C45</f>
        <v>-35</v>
      </c>
      <c r="D45" s="955">
        <f>C45/'Einw.entwicklung (HWS)'!C45*100</f>
        <v>-5.7377049180327866</v>
      </c>
      <c r="E45" s="956"/>
      <c r="F45" s="952"/>
      <c r="G45" s="953" t="s">
        <v>18</v>
      </c>
      <c r="H45" s="954">
        <f>'Einw.entwicklung (HWS)'!M84-'Einw.entwicklung (HWS)'!C84</f>
        <v>13725</v>
      </c>
      <c r="I45" s="957">
        <f>H45/'Einw.entwicklung (HWS)'!C84*100</f>
        <v>10.419829942301853</v>
      </c>
    </row>
    <row r="46" spans="1:9" s="958" customFormat="1" ht="15" customHeight="1" x14ac:dyDescent="0.25">
      <c r="A46" s="952">
        <v>66</v>
      </c>
      <c r="B46" s="953" t="s">
        <v>67</v>
      </c>
      <c r="C46" s="954">
        <f>'Einw.entwicklung (HWS)'!M46-'Einw.entwicklung (HWS)'!C46</f>
        <v>185</v>
      </c>
      <c r="D46" s="955">
        <f>C46/'Einw.entwicklung (HWS)'!C46*100</f>
        <v>8.2405345211581285</v>
      </c>
      <c r="E46" s="956"/>
      <c r="F46" s="952"/>
      <c r="G46" s="953"/>
      <c r="H46" s="959"/>
      <c r="I46" s="957"/>
    </row>
    <row r="47" spans="1:9" s="958" customFormat="1" ht="15" customHeight="1" x14ac:dyDescent="0.25">
      <c r="A47" s="960"/>
      <c r="B47" s="961"/>
      <c r="C47" s="962"/>
      <c r="D47" s="963"/>
      <c r="E47" s="964"/>
      <c r="F47" s="965"/>
      <c r="G47" s="966"/>
      <c r="H47" s="962"/>
      <c r="I47" s="967"/>
    </row>
    <row r="48" spans="1:9" s="3" customFormat="1" ht="13.15" customHeight="1" x14ac:dyDescent="0.2">
      <c r="A48" s="47" t="s">
        <v>202</v>
      </c>
      <c r="B48" s="357"/>
      <c r="C48" s="357"/>
      <c r="D48" s="357"/>
      <c r="E48" s="546"/>
      <c r="F48" s="357"/>
      <c r="G48" s="357"/>
      <c r="H48" s="357"/>
      <c r="I48" s="48" t="s">
        <v>217</v>
      </c>
    </row>
    <row r="49" spans="1:9" s="3" customFormat="1" ht="13.15" customHeight="1" x14ac:dyDescent="0.2">
      <c r="A49" s="367" t="s">
        <v>371</v>
      </c>
      <c r="B49" s="357"/>
      <c r="C49" s="357"/>
      <c r="D49" s="357"/>
      <c r="E49" s="546"/>
      <c r="F49" s="357"/>
      <c r="G49" s="357"/>
      <c r="H49" s="357"/>
      <c r="I49" s="357"/>
    </row>
    <row r="50" spans="1:9" s="3" customFormat="1" ht="13.15" customHeight="1" x14ac:dyDescent="0.2">
      <c r="A50" s="357"/>
      <c r="B50" s="357"/>
      <c r="C50" s="357"/>
      <c r="D50" s="357"/>
      <c r="E50" s="546"/>
      <c r="F50" s="357"/>
      <c r="G50" s="357"/>
      <c r="H50" s="357"/>
      <c r="I50" s="357"/>
    </row>
    <row r="51" spans="1:9" s="3" customFormat="1" ht="12.75" customHeight="1" x14ac:dyDescent="0.2">
      <c r="A51" s="357"/>
      <c r="B51" s="357"/>
      <c r="C51" s="357"/>
      <c r="D51" s="357"/>
      <c r="E51" s="546"/>
      <c r="F51" s="357"/>
      <c r="G51" s="357"/>
      <c r="H51" s="357"/>
      <c r="I51" s="357"/>
    </row>
    <row r="52" spans="1:9" s="3" customFormat="1" ht="13.15" customHeight="1" x14ac:dyDescent="0.2">
      <c r="A52" s="357"/>
      <c r="B52" s="357"/>
      <c r="C52" s="357"/>
      <c r="D52" s="357"/>
      <c r="E52" s="546"/>
      <c r="F52" s="357"/>
      <c r="G52" s="357"/>
      <c r="H52" s="357"/>
      <c r="I52" s="357"/>
    </row>
    <row r="53" spans="1:9" s="3" customFormat="1" ht="13.15" customHeight="1" x14ac:dyDescent="0.2">
      <c r="A53" s="357"/>
      <c r="B53" s="357"/>
      <c r="C53" s="357"/>
      <c r="D53" s="357"/>
      <c r="E53" s="546"/>
      <c r="F53" s="357"/>
      <c r="G53" s="357"/>
      <c r="H53" s="357"/>
      <c r="I53" s="357"/>
    </row>
    <row r="54" spans="1:9" s="3" customFormat="1" ht="13.15" customHeight="1" x14ac:dyDescent="0.2">
      <c r="A54" s="357"/>
      <c r="B54" s="357"/>
      <c r="C54" s="357"/>
      <c r="D54" s="357"/>
      <c r="E54" s="546"/>
      <c r="F54" s="357"/>
      <c r="G54" s="357"/>
      <c r="H54" s="357"/>
      <c r="I54" s="357"/>
    </row>
    <row r="55" spans="1:9" x14ac:dyDescent="0.2">
      <c r="A55" s="36"/>
      <c r="B55" s="36"/>
      <c r="C55" s="36"/>
      <c r="D55" s="36"/>
      <c r="E55" s="36"/>
      <c r="F55" s="36"/>
      <c r="G55" s="36"/>
      <c r="H55" s="36"/>
      <c r="I55" s="36"/>
    </row>
    <row r="56" spans="1:9" x14ac:dyDescent="0.2">
      <c r="A56" s="36"/>
      <c r="B56" s="36"/>
      <c r="C56" s="36"/>
      <c r="D56" s="36"/>
      <c r="E56" s="36"/>
      <c r="F56" s="36"/>
      <c r="G56" s="36"/>
      <c r="H56" s="36"/>
      <c r="I56" s="36"/>
    </row>
    <row r="57" spans="1:9" x14ac:dyDescent="0.2">
      <c r="A57" s="36"/>
      <c r="B57" s="36"/>
      <c r="C57" s="36"/>
      <c r="D57" s="36"/>
      <c r="E57" s="36"/>
      <c r="F57" s="36"/>
      <c r="G57" s="36"/>
      <c r="H57" s="36"/>
      <c r="I57" s="36"/>
    </row>
    <row r="58" spans="1:9" x14ac:dyDescent="0.2">
      <c r="A58" s="815" t="str">
        <f>CONCATENATE("Einwohnerentwicklung nach Stadtbezirken ",'Einw.entwicklung (HWS)'!C5,"-",'Einw.entwicklung (HWS)'!M5," (Zu-/Abnahme absolut)")</f>
        <v>Einwohnerentwicklung nach Stadtbezirken 2014-2024 (Zu-/Abnahme absolut)</v>
      </c>
      <c r="B58" s="36"/>
      <c r="C58" s="36"/>
      <c r="D58" s="36"/>
      <c r="E58" s="36"/>
      <c r="F58" s="36"/>
      <c r="G58" s="36"/>
      <c r="H58" s="36"/>
      <c r="I58" s="36"/>
    </row>
    <row r="59" spans="1:9" x14ac:dyDescent="0.2">
      <c r="A59" s="36"/>
      <c r="B59" s="36"/>
      <c r="C59" s="36"/>
      <c r="D59" s="36"/>
      <c r="E59" s="36"/>
      <c r="F59" s="36"/>
      <c r="G59" s="36"/>
      <c r="H59" s="36"/>
      <c r="I59" s="36"/>
    </row>
    <row r="60" spans="1:9" x14ac:dyDescent="0.2">
      <c r="A60" s="36"/>
      <c r="B60" s="36"/>
      <c r="C60" s="36"/>
      <c r="D60" s="36"/>
      <c r="E60" s="36"/>
      <c r="F60" s="36"/>
      <c r="G60" s="36"/>
      <c r="H60" s="36"/>
      <c r="I60" s="36"/>
    </row>
    <row r="61" spans="1:9" x14ac:dyDescent="0.2">
      <c r="A61" s="36"/>
      <c r="B61" s="36"/>
      <c r="C61" s="36"/>
      <c r="D61" s="36"/>
      <c r="E61" s="36"/>
      <c r="F61" s="36"/>
      <c r="G61" s="36"/>
      <c r="H61" s="36"/>
      <c r="I61" s="36"/>
    </row>
    <row r="62" spans="1:9" x14ac:dyDescent="0.2">
      <c r="A62" s="36"/>
      <c r="B62" s="36"/>
      <c r="C62" s="36"/>
      <c r="D62" s="36"/>
      <c r="E62" s="36"/>
      <c r="F62" s="36"/>
      <c r="G62" s="36"/>
      <c r="H62" s="36"/>
      <c r="I62" s="36"/>
    </row>
    <row r="63" spans="1:9" x14ac:dyDescent="0.2">
      <c r="A63" s="36"/>
      <c r="B63" s="36"/>
      <c r="C63" s="36"/>
      <c r="D63" s="36"/>
      <c r="E63" s="36"/>
      <c r="F63" s="36"/>
      <c r="G63" s="36"/>
      <c r="H63" s="36"/>
      <c r="I63" s="36"/>
    </row>
    <row r="64" spans="1:9" x14ac:dyDescent="0.2">
      <c r="A64" s="36"/>
      <c r="B64" s="36"/>
      <c r="C64" s="36"/>
      <c r="D64" s="36"/>
      <c r="E64" s="36"/>
      <c r="F64" s="36"/>
      <c r="G64" s="36"/>
      <c r="H64" s="36"/>
      <c r="I64" s="36"/>
    </row>
    <row r="65" spans="1:9" x14ac:dyDescent="0.2">
      <c r="A65" s="36"/>
      <c r="B65" s="36"/>
      <c r="C65" s="36"/>
      <c r="D65" s="36"/>
      <c r="E65" s="36"/>
      <c r="F65" s="36"/>
      <c r="G65" s="36"/>
      <c r="H65" s="36"/>
      <c r="I65" s="36"/>
    </row>
    <row r="66" spans="1:9" x14ac:dyDescent="0.2">
      <c r="A66" s="36"/>
      <c r="B66" s="36"/>
      <c r="C66" s="36"/>
      <c r="D66" s="36"/>
      <c r="E66" s="36"/>
      <c r="F66" s="36"/>
      <c r="G66" s="36"/>
      <c r="H66" s="36"/>
      <c r="I66" s="36"/>
    </row>
    <row r="67" spans="1:9" x14ac:dyDescent="0.2">
      <c r="A67" s="36"/>
      <c r="B67" s="36"/>
      <c r="C67" s="36"/>
      <c r="D67" s="36"/>
      <c r="E67" s="36"/>
      <c r="F67" s="36"/>
      <c r="G67" s="36"/>
      <c r="H67" s="36"/>
      <c r="I67" s="36"/>
    </row>
    <row r="68" spans="1:9" x14ac:dyDescent="0.2">
      <c r="A68" s="36"/>
      <c r="B68" s="36"/>
      <c r="C68" s="36"/>
      <c r="D68" s="36"/>
      <c r="E68" s="36"/>
      <c r="F68" s="36"/>
      <c r="G68" s="36"/>
      <c r="H68" s="36"/>
      <c r="I68" s="36"/>
    </row>
    <row r="69" spans="1:9" x14ac:dyDescent="0.2">
      <c r="A69" s="36"/>
      <c r="B69" s="36"/>
      <c r="C69" s="36"/>
      <c r="D69" s="36"/>
      <c r="E69" s="36"/>
      <c r="F69" s="36"/>
      <c r="G69" s="36"/>
      <c r="H69" s="36"/>
      <c r="I69" s="36"/>
    </row>
    <row r="70" spans="1:9" x14ac:dyDescent="0.2">
      <c r="A70" s="36"/>
      <c r="B70" s="36"/>
      <c r="C70" s="36"/>
      <c r="D70" s="36"/>
      <c r="E70" s="36"/>
      <c r="F70" s="36"/>
      <c r="G70" s="36"/>
      <c r="H70" s="36"/>
      <c r="I70" s="36"/>
    </row>
    <row r="71" spans="1:9" x14ac:dyDescent="0.2">
      <c r="A71" s="36"/>
      <c r="B71" s="36"/>
      <c r="C71" s="36"/>
      <c r="D71" s="36"/>
      <c r="E71" s="36"/>
      <c r="F71" s="36"/>
      <c r="G71" s="36"/>
      <c r="H71" s="36"/>
      <c r="I71" s="36"/>
    </row>
    <row r="72" spans="1:9" x14ac:dyDescent="0.2">
      <c r="A72" s="36"/>
      <c r="B72" s="36"/>
      <c r="C72" s="36"/>
      <c r="D72" s="36"/>
      <c r="E72" s="36"/>
      <c r="F72" s="36"/>
      <c r="G72" s="36"/>
      <c r="H72" s="36"/>
      <c r="I72" s="36"/>
    </row>
    <row r="73" spans="1:9" x14ac:dyDescent="0.2">
      <c r="A73" s="36"/>
      <c r="B73" s="36"/>
      <c r="C73" s="36"/>
      <c r="D73" s="36"/>
      <c r="E73" s="36"/>
      <c r="F73" s="36"/>
      <c r="G73" s="36"/>
      <c r="H73" s="36"/>
      <c r="I73" s="36"/>
    </row>
    <row r="74" spans="1:9" x14ac:dyDescent="0.2">
      <c r="A74" s="36"/>
      <c r="B74" s="36"/>
      <c r="C74" s="36"/>
      <c r="D74" s="36"/>
      <c r="E74" s="36"/>
      <c r="F74" s="36"/>
      <c r="G74" s="36"/>
      <c r="H74" s="36"/>
      <c r="I74" s="36"/>
    </row>
    <row r="75" spans="1:9" x14ac:dyDescent="0.2">
      <c r="A75" s="36"/>
      <c r="B75" s="36"/>
      <c r="C75" s="36"/>
      <c r="D75" s="36"/>
      <c r="E75" s="36"/>
      <c r="F75" s="36"/>
      <c r="G75" s="36"/>
      <c r="H75" s="36"/>
      <c r="I75" s="36"/>
    </row>
    <row r="76" spans="1:9" x14ac:dyDescent="0.2">
      <c r="A76" s="36"/>
      <c r="B76" s="36"/>
      <c r="C76" s="36"/>
      <c r="D76" s="36"/>
      <c r="E76" s="36"/>
      <c r="F76" s="36"/>
      <c r="G76" s="36"/>
      <c r="H76" s="36"/>
      <c r="I76" s="36"/>
    </row>
    <row r="77" spans="1:9" x14ac:dyDescent="0.2">
      <c r="A77" s="36"/>
      <c r="B77" s="36"/>
      <c r="C77" s="36"/>
      <c r="D77" s="36"/>
      <c r="E77" s="36"/>
      <c r="F77" s="36"/>
      <c r="G77" s="36"/>
      <c r="H77" s="36"/>
      <c r="I77" s="36"/>
    </row>
    <row r="78" spans="1:9" x14ac:dyDescent="0.2">
      <c r="A78" s="36"/>
      <c r="B78" s="36"/>
      <c r="C78" s="36"/>
      <c r="D78" s="36"/>
      <c r="E78" s="36"/>
      <c r="F78" s="36"/>
      <c r="G78" s="36"/>
      <c r="H78" s="36"/>
      <c r="I78" s="36"/>
    </row>
    <row r="79" spans="1:9" x14ac:dyDescent="0.2">
      <c r="A79" s="36"/>
      <c r="B79" s="36"/>
      <c r="C79" s="36"/>
      <c r="D79" s="36"/>
      <c r="E79" s="36"/>
      <c r="F79" s="36"/>
      <c r="G79" s="36"/>
      <c r="H79" s="36"/>
      <c r="I79" s="36"/>
    </row>
    <row r="80" spans="1:9" x14ac:dyDescent="0.2">
      <c r="A80" s="36"/>
      <c r="B80" s="36"/>
      <c r="C80" s="36"/>
      <c r="D80" s="36"/>
      <c r="E80" s="36"/>
      <c r="F80" s="36"/>
      <c r="G80" s="36"/>
      <c r="H80" s="36"/>
      <c r="I80" s="36"/>
    </row>
    <row r="81" spans="1:9" x14ac:dyDescent="0.2">
      <c r="A81" s="36"/>
      <c r="B81" s="36"/>
      <c r="C81" s="36"/>
      <c r="D81" s="36"/>
      <c r="E81" s="36"/>
      <c r="F81" s="36"/>
      <c r="G81" s="36"/>
      <c r="H81" s="36"/>
      <c r="I81" s="48" t="s">
        <v>311</v>
      </c>
    </row>
    <row r="82" spans="1:9" x14ac:dyDescent="0.2">
      <c r="A82" s="36"/>
      <c r="B82" s="36"/>
      <c r="C82" s="36"/>
      <c r="D82" s="36"/>
      <c r="E82" s="36"/>
      <c r="F82" s="36"/>
      <c r="G82" s="36"/>
      <c r="H82" s="36"/>
      <c r="I82" s="36"/>
    </row>
    <row r="83" spans="1:9" x14ac:dyDescent="0.2">
      <c r="A83" s="36"/>
      <c r="B83" s="36"/>
      <c r="C83" s="36"/>
      <c r="D83" s="36"/>
      <c r="E83" s="36"/>
      <c r="F83" s="36"/>
      <c r="G83" s="36"/>
      <c r="H83" s="36"/>
      <c r="I83" s="36"/>
    </row>
    <row r="84" spans="1:9" x14ac:dyDescent="0.2">
      <c r="A84" s="36"/>
      <c r="B84" s="36"/>
      <c r="C84" s="36"/>
      <c r="D84" s="36"/>
      <c r="E84" s="36"/>
      <c r="F84" s="36"/>
      <c r="G84" s="36"/>
      <c r="H84" s="36"/>
    </row>
    <row r="85" spans="1:9" x14ac:dyDescent="0.2">
      <c r="A85" s="815" t="str">
        <f>CONCATENATE("Einwohnerentwicklung nach Stadtbezirken ",'Einw.entwicklung (HWS)'!C5,"-",'Einw.entwicklung (HWS)'!M5," (Veränderung in %)")</f>
        <v>Einwohnerentwicklung nach Stadtbezirken 2014-2024 (Veränderung in %)</v>
      </c>
      <c r="B85" s="36"/>
      <c r="C85" s="36"/>
      <c r="D85" s="36"/>
      <c r="E85" s="36"/>
      <c r="F85" s="36"/>
      <c r="G85" s="36"/>
      <c r="H85" s="36"/>
      <c r="I85" s="36"/>
    </row>
    <row r="86" spans="1:9" x14ac:dyDescent="0.2">
      <c r="A86" s="36"/>
      <c r="B86" s="36"/>
      <c r="C86" s="36"/>
      <c r="D86" s="36"/>
      <c r="E86" s="36"/>
      <c r="F86" s="36"/>
      <c r="G86" s="36"/>
      <c r="H86" s="36"/>
      <c r="I86" s="36"/>
    </row>
    <row r="87" spans="1:9" x14ac:dyDescent="0.2">
      <c r="A87" s="36"/>
      <c r="B87" s="36"/>
      <c r="C87" s="36"/>
      <c r="D87" s="36"/>
      <c r="E87" s="36"/>
      <c r="F87" s="36"/>
      <c r="G87" s="36"/>
      <c r="H87" s="36"/>
      <c r="I87" s="36"/>
    </row>
    <row r="88" spans="1:9" x14ac:dyDescent="0.2">
      <c r="A88" s="36"/>
      <c r="B88" s="36"/>
      <c r="C88" s="36"/>
      <c r="D88" s="36"/>
      <c r="E88" s="36"/>
      <c r="F88" s="36"/>
      <c r="G88" s="36"/>
      <c r="H88" s="36"/>
      <c r="I88" s="36"/>
    </row>
    <row r="89" spans="1:9" x14ac:dyDescent="0.2">
      <c r="A89" s="36"/>
      <c r="B89" s="36"/>
      <c r="C89" s="36"/>
      <c r="D89" s="36"/>
      <c r="E89" s="36"/>
      <c r="F89" s="36"/>
      <c r="G89" s="36"/>
      <c r="H89" s="36"/>
      <c r="I89" s="36"/>
    </row>
    <row r="90" spans="1:9" x14ac:dyDescent="0.2">
      <c r="A90" s="36"/>
      <c r="B90" s="36"/>
      <c r="C90" s="36"/>
      <c r="D90" s="36"/>
      <c r="E90" s="36"/>
      <c r="F90" s="36"/>
      <c r="G90" s="36"/>
      <c r="H90" s="36"/>
      <c r="I90" s="36"/>
    </row>
    <row r="91" spans="1:9" x14ac:dyDescent="0.2">
      <c r="A91" s="36"/>
      <c r="B91" s="36"/>
      <c r="C91" s="36"/>
      <c r="D91" s="36"/>
      <c r="E91" s="36"/>
      <c r="F91" s="36"/>
      <c r="G91" s="36"/>
      <c r="H91" s="36"/>
      <c r="I91" s="36"/>
    </row>
    <row r="92" spans="1:9" x14ac:dyDescent="0.2">
      <c r="A92" s="36"/>
      <c r="B92" s="36"/>
      <c r="C92" s="36"/>
      <c r="D92" s="36"/>
      <c r="E92" s="36"/>
      <c r="F92" s="36"/>
      <c r="G92" s="36"/>
      <c r="H92" s="36"/>
      <c r="I92" s="36"/>
    </row>
    <row r="93" spans="1:9" x14ac:dyDescent="0.2">
      <c r="A93" s="36"/>
      <c r="B93" s="36"/>
      <c r="C93" s="36"/>
      <c r="D93" s="36"/>
      <c r="E93" s="36"/>
      <c r="F93" s="36"/>
      <c r="G93" s="36"/>
      <c r="H93" s="36"/>
      <c r="I93" s="36"/>
    </row>
    <row r="94" spans="1:9" x14ac:dyDescent="0.2">
      <c r="A94" s="36"/>
      <c r="B94" s="36"/>
      <c r="C94" s="36"/>
      <c r="D94" s="36"/>
      <c r="E94" s="36"/>
      <c r="F94" s="36"/>
      <c r="G94" s="36"/>
      <c r="H94" s="36"/>
      <c r="I94" s="36"/>
    </row>
    <row r="95" spans="1:9" x14ac:dyDescent="0.2">
      <c r="A95" s="36"/>
      <c r="B95" s="36"/>
      <c r="C95" s="36"/>
      <c r="D95" s="36"/>
      <c r="E95" s="36"/>
      <c r="F95" s="36"/>
      <c r="G95" s="36"/>
      <c r="H95" s="36"/>
      <c r="I95" s="36"/>
    </row>
    <row r="96" spans="1:9" x14ac:dyDescent="0.2">
      <c r="A96" s="36"/>
      <c r="B96" s="36"/>
      <c r="C96" s="36"/>
      <c r="D96" s="36"/>
      <c r="E96" s="36"/>
      <c r="F96" s="36"/>
      <c r="G96" s="36"/>
      <c r="H96" s="36"/>
      <c r="I96" s="36"/>
    </row>
    <row r="97" spans="1:9" x14ac:dyDescent="0.2">
      <c r="A97" s="36"/>
      <c r="B97" s="36"/>
      <c r="C97" s="36"/>
      <c r="D97" s="36"/>
      <c r="E97" s="36"/>
      <c r="F97" s="36"/>
      <c r="G97" s="36"/>
      <c r="H97" s="36"/>
      <c r="I97" s="36"/>
    </row>
    <row r="98" spans="1:9" x14ac:dyDescent="0.2">
      <c r="A98" s="36"/>
      <c r="B98" s="36"/>
      <c r="C98" s="36"/>
      <c r="D98" s="36"/>
      <c r="E98" s="36"/>
      <c r="F98" s="36"/>
      <c r="G98" s="36"/>
      <c r="H98" s="36"/>
      <c r="I98" s="36"/>
    </row>
    <row r="99" spans="1:9" x14ac:dyDescent="0.2">
      <c r="A99" s="36"/>
      <c r="B99" s="36"/>
      <c r="C99" s="36"/>
      <c r="D99" s="36"/>
      <c r="E99" s="36"/>
      <c r="F99" s="36"/>
      <c r="G99" s="36"/>
      <c r="H99" s="36"/>
      <c r="I99" s="36"/>
    </row>
    <row r="100" spans="1:9" x14ac:dyDescent="0.2">
      <c r="A100" s="36"/>
      <c r="B100" s="36"/>
      <c r="C100" s="36"/>
      <c r="D100" s="36"/>
      <c r="E100" s="36"/>
      <c r="F100" s="36"/>
      <c r="G100" s="36"/>
      <c r="H100" s="36"/>
      <c r="I100" s="36"/>
    </row>
    <row r="101" spans="1:9" x14ac:dyDescent="0.2">
      <c r="A101" s="36"/>
      <c r="B101" s="36"/>
      <c r="C101" s="36"/>
      <c r="D101" s="36"/>
      <c r="E101" s="36"/>
      <c r="F101" s="36"/>
      <c r="G101" s="36"/>
      <c r="H101" s="36"/>
      <c r="I101" s="36"/>
    </row>
    <row r="102" spans="1:9" x14ac:dyDescent="0.2">
      <c r="A102" s="36"/>
      <c r="B102" s="36"/>
      <c r="C102" s="36"/>
      <c r="D102" s="36"/>
      <c r="E102" s="36"/>
      <c r="F102" s="36"/>
      <c r="G102" s="36"/>
      <c r="H102" s="36"/>
      <c r="I102" s="36"/>
    </row>
    <row r="103" spans="1:9" x14ac:dyDescent="0.2">
      <c r="A103" s="36"/>
      <c r="B103" s="36"/>
      <c r="C103" s="36"/>
      <c r="D103" s="36"/>
      <c r="E103" s="36"/>
      <c r="F103" s="36"/>
      <c r="G103" s="36"/>
      <c r="H103" s="36"/>
      <c r="I103" s="36"/>
    </row>
    <row r="104" spans="1:9" x14ac:dyDescent="0.2">
      <c r="A104" s="36"/>
      <c r="B104" s="36"/>
      <c r="C104" s="36"/>
      <c r="D104" s="36"/>
      <c r="E104" s="36"/>
      <c r="F104" s="36"/>
      <c r="G104" s="36"/>
      <c r="H104" s="36"/>
      <c r="I104" s="36"/>
    </row>
    <row r="105" spans="1:9" x14ac:dyDescent="0.2">
      <c r="A105" s="36"/>
      <c r="B105" s="36"/>
      <c r="C105" s="36"/>
      <c r="D105" s="36"/>
      <c r="E105" s="36"/>
      <c r="F105" s="36"/>
      <c r="G105" s="36"/>
      <c r="H105" s="36"/>
      <c r="I105" s="36"/>
    </row>
    <row r="106" spans="1:9" x14ac:dyDescent="0.2">
      <c r="A106" s="36"/>
      <c r="B106" s="36"/>
      <c r="C106" s="36"/>
      <c r="D106" s="36"/>
      <c r="E106" s="36"/>
      <c r="F106" s="36"/>
      <c r="G106" s="36"/>
      <c r="H106" s="36"/>
      <c r="I106" s="36"/>
    </row>
    <row r="107" spans="1:9" x14ac:dyDescent="0.2">
      <c r="A107" s="36"/>
      <c r="B107" s="36"/>
      <c r="C107" s="36"/>
      <c r="D107" s="36"/>
      <c r="E107" s="36"/>
      <c r="F107" s="36"/>
      <c r="G107" s="36"/>
      <c r="H107" s="36"/>
      <c r="I107" s="36"/>
    </row>
    <row r="108" spans="1:9" x14ac:dyDescent="0.2">
      <c r="A108" s="36"/>
      <c r="B108" s="36"/>
      <c r="C108" s="36"/>
      <c r="D108" s="36"/>
      <c r="E108" s="36"/>
      <c r="F108" s="36"/>
      <c r="G108" s="36"/>
      <c r="H108" s="36"/>
      <c r="I108" s="36"/>
    </row>
    <row r="109" spans="1:9" x14ac:dyDescent="0.2">
      <c r="A109" s="36"/>
      <c r="B109" s="36"/>
      <c r="C109" s="36"/>
      <c r="D109" s="36"/>
      <c r="E109" s="36"/>
      <c r="F109" s="36"/>
      <c r="G109" s="36"/>
      <c r="H109" s="36"/>
      <c r="I109" s="36"/>
    </row>
    <row r="110" spans="1:9" x14ac:dyDescent="0.2">
      <c r="A110" s="36"/>
      <c r="B110" s="36"/>
      <c r="C110" s="36"/>
      <c r="D110" s="36"/>
      <c r="E110" s="36"/>
      <c r="F110" s="36"/>
      <c r="G110" s="36"/>
      <c r="H110" s="36"/>
      <c r="I110" s="36"/>
    </row>
    <row r="111" spans="1:9" x14ac:dyDescent="0.2">
      <c r="A111" s="36"/>
      <c r="B111" s="36"/>
      <c r="C111" s="36"/>
      <c r="D111" s="36"/>
      <c r="E111" s="36"/>
      <c r="F111" s="36"/>
      <c r="G111" s="36"/>
      <c r="H111" s="36"/>
      <c r="I111" s="36"/>
    </row>
    <row r="112" spans="1:9" x14ac:dyDescent="0.2">
      <c r="A112" s="36"/>
      <c r="B112" s="36"/>
      <c r="C112" s="36"/>
      <c r="D112" s="36"/>
      <c r="E112" s="36"/>
      <c r="F112" s="36"/>
      <c r="G112" s="36"/>
      <c r="H112" s="36"/>
      <c r="I112" s="48" t="s">
        <v>311</v>
      </c>
    </row>
    <row r="113" spans="1:9" x14ac:dyDescent="0.2">
      <c r="A113" s="36"/>
      <c r="B113" s="36"/>
      <c r="C113" s="36"/>
      <c r="D113" s="36"/>
      <c r="E113" s="36"/>
      <c r="F113" s="36"/>
      <c r="G113" s="36"/>
      <c r="H113" s="36"/>
      <c r="I113" s="36"/>
    </row>
    <row r="114" spans="1:9" x14ac:dyDescent="0.2">
      <c r="A114" s="36"/>
      <c r="B114" s="36"/>
      <c r="C114" s="36"/>
      <c r="D114" s="36"/>
      <c r="E114" s="36"/>
      <c r="F114" s="36"/>
      <c r="G114" s="36"/>
      <c r="H114" s="36"/>
      <c r="I114" s="36"/>
    </row>
  </sheetData>
  <hyperlinks>
    <hyperlink ref="I1" location="INHALT!A1" display="INHALT!A1" xr:uid="{BEBAC06E-760A-4CBA-9529-180E46577821}"/>
  </hyperlinks>
  <printOptions horizontalCentered="1"/>
  <pageMargins left="0.27559055118110237" right="0.19685039370078741" top="0.43307086614173229" bottom="0.47244094488188981" header="0.31496062992125984" footer="0.27559055118110237"/>
  <pageSetup paperSize="9" scale="95" firstPageNumber="12" fitToHeight="0" orientation="portrait" r:id="rId1"/>
  <headerFooter alignWithMargins="0">
    <oddFooter>Seite &amp;P</oddFooter>
  </headerFooter>
  <rowBreaks count="1" manualBreakCount="1">
    <brk id="49" max="16383" man="1"/>
  </row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4858ED-FC9A-4BB0-9922-B5426B763B6A}">
  <sheetPr>
    <tabColor rgb="FF92D050"/>
    <pageSetUpPr fitToPage="1"/>
  </sheetPr>
  <dimension ref="A1:P123"/>
  <sheetViews>
    <sheetView tabSelected="1" zoomScaleNormal="100" workbookViewId="0">
      <pane xSplit="2" ySplit="7" topLeftCell="C8" activePane="bottomRight" state="frozen"/>
      <selection activeCell="E65" sqref="E65"/>
      <selection pane="topRight" activeCell="E65" sqref="E65"/>
      <selection pane="bottomLeft" activeCell="E65" sqref="E65"/>
      <selection pane="bottomRight" activeCell="E65" sqref="E65"/>
    </sheetView>
  </sheetViews>
  <sheetFormatPr baseColWidth="10" defaultColWidth="11.42578125" defaultRowHeight="14.25" x14ac:dyDescent="0.2"/>
  <cols>
    <col min="1" max="1" width="5.7109375" style="823" customWidth="1"/>
    <col min="2" max="2" width="25.7109375" style="823" customWidth="1"/>
    <col min="3" max="3" width="10.28515625" style="823" customWidth="1"/>
    <col min="4" max="4" width="11.42578125" style="823" customWidth="1"/>
    <col min="5" max="5" width="13" style="823" customWidth="1"/>
    <col min="6" max="6" width="14.7109375" style="823" customWidth="1"/>
    <col min="7" max="7" width="17.85546875" style="823" customWidth="1"/>
    <col min="8" max="8" width="18.85546875" style="823" customWidth="1"/>
    <col min="9" max="9" width="12.85546875" style="823" customWidth="1"/>
    <col min="10" max="10" width="12.42578125" style="823" customWidth="1"/>
    <col min="11" max="11" width="10.140625" style="823" customWidth="1"/>
    <col min="12" max="12" width="9.85546875" style="823" customWidth="1"/>
    <col min="13" max="13" width="5.7109375" style="823" customWidth="1"/>
    <col min="14" max="14" width="11.5703125" style="823" customWidth="1"/>
    <col min="15" max="16384" width="11.42578125" style="823"/>
  </cols>
  <sheetData>
    <row r="1" spans="1:16" x14ac:dyDescent="0.2">
      <c r="A1" s="821">
        <v>2024</v>
      </c>
      <c r="B1" s="822"/>
      <c r="C1" s="822"/>
      <c r="D1" s="822"/>
      <c r="E1" s="822"/>
      <c r="F1" s="822"/>
      <c r="G1" s="822"/>
      <c r="H1" s="822"/>
      <c r="I1" s="822"/>
      <c r="J1" s="822"/>
      <c r="K1" s="822"/>
      <c r="L1" s="822"/>
      <c r="M1" s="820" t="s">
        <v>429</v>
      </c>
    </row>
    <row r="2" spans="1:16" ht="15.75" x14ac:dyDescent="0.25">
      <c r="A2" s="824" t="s">
        <v>539</v>
      </c>
      <c r="B2" s="822"/>
      <c r="C2" s="822"/>
      <c r="D2" s="822"/>
      <c r="E2" s="822"/>
      <c r="F2" s="822"/>
      <c r="G2" s="822"/>
      <c r="H2" s="822"/>
      <c r="I2" s="822"/>
      <c r="J2" s="822"/>
      <c r="K2" s="822"/>
      <c r="L2" s="822"/>
      <c r="M2" s="822"/>
    </row>
    <row r="3" spans="1:16" x14ac:dyDescent="0.2">
      <c r="A3" s="825" t="s">
        <v>402</v>
      </c>
      <c r="B3" s="822"/>
      <c r="C3" s="822"/>
      <c r="D3" s="822"/>
      <c r="E3" s="822"/>
      <c r="F3" s="826"/>
      <c r="G3" s="826"/>
      <c r="H3" s="826"/>
      <c r="I3" s="826"/>
      <c r="J3" s="826"/>
      <c r="K3" s="826"/>
      <c r="L3" s="826"/>
      <c r="M3" s="822"/>
    </row>
    <row r="4" spans="1:16" x14ac:dyDescent="0.2">
      <c r="A4" s="827" t="s">
        <v>412</v>
      </c>
      <c r="B4" s="822"/>
      <c r="C4" s="822"/>
      <c r="D4" s="822"/>
      <c r="E4" s="822"/>
      <c r="F4" s="826"/>
      <c r="G4" s="826"/>
      <c r="H4" s="826"/>
      <c r="I4" s="826"/>
      <c r="J4" s="826"/>
      <c r="K4" s="826"/>
      <c r="L4" s="826"/>
      <c r="M4" s="822"/>
    </row>
    <row r="5" spans="1:16" x14ac:dyDescent="0.2">
      <c r="A5" s="822"/>
      <c r="B5" s="822"/>
      <c r="C5" s="822"/>
      <c r="D5" s="822"/>
      <c r="E5" s="822"/>
      <c r="F5" s="822"/>
      <c r="G5" s="822"/>
      <c r="H5" s="822"/>
      <c r="I5" s="822"/>
      <c r="J5" s="822"/>
      <c r="K5" s="822"/>
      <c r="L5" s="822"/>
      <c r="M5" s="866" t="s">
        <v>428</v>
      </c>
    </row>
    <row r="6" spans="1:16" s="830" customFormat="1" ht="38.25" x14ac:dyDescent="0.2">
      <c r="A6" s="898" t="s">
        <v>97</v>
      </c>
      <c r="B6" s="898" t="s">
        <v>98</v>
      </c>
      <c r="C6" s="828" t="s">
        <v>403</v>
      </c>
      <c r="D6" s="828" t="s">
        <v>404</v>
      </c>
      <c r="E6" s="828" t="s">
        <v>405</v>
      </c>
      <c r="F6" s="828" t="s">
        <v>406</v>
      </c>
      <c r="G6" s="828" t="s">
        <v>407</v>
      </c>
      <c r="H6" s="828" t="s">
        <v>417</v>
      </c>
      <c r="I6" s="828" t="s">
        <v>408</v>
      </c>
      <c r="J6" s="828" t="s">
        <v>409</v>
      </c>
      <c r="K6" s="828" t="s">
        <v>410</v>
      </c>
      <c r="L6" s="828" t="s">
        <v>411</v>
      </c>
      <c r="M6" s="829" t="s">
        <v>97</v>
      </c>
    </row>
    <row r="7" spans="1:16" s="830" customFormat="1" ht="13.15" customHeight="1" x14ac:dyDescent="0.2">
      <c r="A7" s="899"/>
      <c r="B7" s="899"/>
      <c r="C7" s="831" t="s">
        <v>207</v>
      </c>
      <c r="D7" s="831" t="s">
        <v>207</v>
      </c>
      <c r="E7" s="831" t="s">
        <v>207</v>
      </c>
      <c r="F7" s="831" t="s">
        <v>207</v>
      </c>
      <c r="G7" s="831" t="s">
        <v>207</v>
      </c>
      <c r="H7" s="831" t="s">
        <v>207</v>
      </c>
      <c r="I7" s="831" t="s">
        <v>207</v>
      </c>
      <c r="J7" s="831" t="s">
        <v>207</v>
      </c>
      <c r="K7" s="831" t="s">
        <v>207</v>
      </c>
      <c r="L7" s="831" t="s">
        <v>207</v>
      </c>
      <c r="M7" s="832"/>
    </row>
    <row r="8" spans="1:16" s="830" customFormat="1" ht="5.0999999999999996" customHeight="1" x14ac:dyDescent="0.2">
      <c r="A8" s="833"/>
      <c r="B8" s="833"/>
      <c r="C8" s="833"/>
      <c r="D8" s="833"/>
      <c r="E8" s="833"/>
      <c r="F8" s="833"/>
      <c r="G8" s="833"/>
      <c r="H8" s="833"/>
      <c r="I8" s="833"/>
      <c r="J8" s="833"/>
      <c r="K8" s="833"/>
      <c r="L8" s="833"/>
      <c r="M8" s="833"/>
    </row>
    <row r="9" spans="1:16" s="840" customFormat="1" ht="13.15" customHeight="1" x14ac:dyDescent="0.2">
      <c r="A9" s="42">
        <v>10</v>
      </c>
      <c r="B9" s="43" t="s">
        <v>35</v>
      </c>
      <c r="C9" s="834">
        <v>5</v>
      </c>
      <c r="D9" s="835">
        <v>0</v>
      </c>
      <c r="E9" s="876">
        <v>0</v>
      </c>
      <c r="F9" s="834">
        <v>65</v>
      </c>
      <c r="G9" s="835">
        <v>50</v>
      </c>
      <c r="H9" s="876">
        <v>15</v>
      </c>
      <c r="I9" s="836">
        <v>40</v>
      </c>
      <c r="J9" s="837">
        <v>40</v>
      </c>
      <c r="K9" s="876">
        <v>0</v>
      </c>
      <c r="L9" s="876">
        <v>15</v>
      </c>
      <c r="M9" s="113">
        <v>10</v>
      </c>
      <c r="N9" s="838"/>
      <c r="O9" s="839"/>
      <c r="P9" s="839"/>
    </row>
    <row r="10" spans="1:16" s="840" customFormat="1" ht="13.15" customHeight="1" x14ac:dyDescent="0.2">
      <c r="A10" s="42">
        <v>11</v>
      </c>
      <c r="B10" s="43" t="s">
        <v>36</v>
      </c>
      <c r="C10" s="834">
        <v>5</v>
      </c>
      <c r="D10" s="835">
        <v>30</v>
      </c>
      <c r="E10" s="876">
        <v>-25</v>
      </c>
      <c r="F10" s="834">
        <v>265</v>
      </c>
      <c r="G10" s="835">
        <v>190</v>
      </c>
      <c r="H10" s="876">
        <v>70</v>
      </c>
      <c r="I10" s="836">
        <v>125</v>
      </c>
      <c r="J10" s="837">
        <v>185</v>
      </c>
      <c r="K10" s="876">
        <v>-60</v>
      </c>
      <c r="L10" s="876">
        <v>-10</v>
      </c>
      <c r="M10" s="113">
        <v>11</v>
      </c>
      <c r="N10" s="838"/>
      <c r="O10" s="839"/>
      <c r="P10" s="839"/>
    </row>
    <row r="11" spans="1:16" s="840" customFormat="1" ht="13.15" customHeight="1" x14ac:dyDescent="0.2">
      <c r="A11" s="42">
        <v>12</v>
      </c>
      <c r="B11" s="43" t="s">
        <v>88</v>
      </c>
      <c r="C11" s="834">
        <v>25</v>
      </c>
      <c r="D11" s="835">
        <v>45</v>
      </c>
      <c r="E11" s="876">
        <v>-20</v>
      </c>
      <c r="F11" s="834">
        <v>365</v>
      </c>
      <c r="G11" s="835">
        <v>265</v>
      </c>
      <c r="H11" s="876">
        <v>100</v>
      </c>
      <c r="I11" s="836">
        <v>270</v>
      </c>
      <c r="J11" s="837">
        <v>310</v>
      </c>
      <c r="K11" s="876">
        <v>-40</v>
      </c>
      <c r="L11" s="876">
        <v>40</v>
      </c>
      <c r="M11" s="113">
        <v>12</v>
      </c>
      <c r="N11" s="838"/>
      <c r="O11" s="839"/>
      <c r="P11" s="839"/>
    </row>
    <row r="12" spans="1:16" s="840" customFormat="1" ht="13.15" customHeight="1" x14ac:dyDescent="0.2">
      <c r="A12" s="42">
        <v>13</v>
      </c>
      <c r="B12" s="43" t="s">
        <v>37</v>
      </c>
      <c r="C12" s="834">
        <v>5</v>
      </c>
      <c r="D12" s="835">
        <v>0</v>
      </c>
      <c r="E12" s="876">
        <v>5</v>
      </c>
      <c r="F12" s="834">
        <v>55</v>
      </c>
      <c r="G12" s="835">
        <v>30</v>
      </c>
      <c r="H12" s="876">
        <v>25</v>
      </c>
      <c r="I12" s="836">
        <v>30</v>
      </c>
      <c r="J12" s="837">
        <v>45</v>
      </c>
      <c r="K12" s="876">
        <v>-15</v>
      </c>
      <c r="L12" s="876">
        <v>10</v>
      </c>
      <c r="M12" s="113">
        <v>13</v>
      </c>
      <c r="N12" s="838"/>
      <c r="O12" s="839"/>
      <c r="P12" s="839"/>
    </row>
    <row r="13" spans="1:16" s="840" customFormat="1" ht="13.15" customHeight="1" x14ac:dyDescent="0.2">
      <c r="A13" s="42">
        <v>14</v>
      </c>
      <c r="B13" s="43" t="s">
        <v>38</v>
      </c>
      <c r="C13" s="834">
        <v>30</v>
      </c>
      <c r="D13" s="835">
        <v>20</v>
      </c>
      <c r="E13" s="876">
        <v>10</v>
      </c>
      <c r="F13" s="834">
        <v>460</v>
      </c>
      <c r="G13" s="835">
        <v>385</v>
      </c>
      <c r="H13" s="876">
        <v>75</v>
      </c>
      <c r="I13" s="836">
        <v>265</v>
      </c>
      <c r="J13" s="837">
        <v>320</v>
      </c>
      <c r="K13" s="876">
        <v>-60</v>
      </c>
      <c r="L13" s="876">
        <v>25</v>
      </c>
      <c r="M13" s="113">
        <v>14</v>
      </c>
      <c r="N13" s="838"/>
      <c r="O13" s="839"/>
      <c r="P13" s="839"/>
    </row>
    <row r="14" spans="1:16" s="840" customFormat="1" ht="13.15" customHeight="1" x14ac:dyDescent="0.2">
      <c r="A14" s="42">
        <v>15</v>
      </c>
      <c r="B14" s="43" t="s">
        <v>39</v>
      </c>
      <c r="C14" s="834">
        <v>10</v>
      </c>
      <c r="D14" s="835">
        <v>10</v>
      </c>
      <c r="E14" s="876">
        <v>0</v>
      </c>
      <c r="F14" s="834">
        <v>55</v>
      </c>
      <c r="G14" s="835">
        <v>60</v>
      </c>
      <c r="H14" s="876">
        <v>-5</v>
      </c>
      <c r="I14" s="836">
        <v>60</v>
      </c>
      <c r="J14" s="837">
        <v>55</v>
      </c>
      <c r="K14" s="876">
        <v>0</v>
      </c>
      <c r="L14" s="876">
        <v>-5</v>
      </c>
      <c r="M14" s="113">
        <v>15</v>
      </c>
      <c r="N14" s="838"/>
      <c r="O14" s="839"/>
      <c r="P14" s="839"/>
    </row>
    <row r="15" spans="1:16" s="840" customFormat="1" ht="13.15" customHeight="1" x14ac:dyDescent="0.2">
      <c r="A15" s="42">
        <v>16</v>
      </c>
      <c r="B15" s="43" t="s">
        <v>96</v>
      </c>
      <c r="C15" s="834">
        <v>40</v>
      </c>
      <c r="D15" s="835">
        <v>25</v>
      </c>
      <c r="E15" s="876">
        <v>15</v>
      </c>
      <c r="F15" s="834">
        <v>180</v>
      </c>
      <c r="G15" s="835">
        <v>150</v>
      </c>
      <c r="H15" s="876">
        <v>30</v>
      </c>
      <c r="I15" s="836">
        <v>130</v>
      </c>
      <c r="J15" s="837">
        <v>125</v>
      </c>
      <c r="K15" s="876">
        <v>5</v>
      </c>
      <c r="L15" s="876">
        <v>50</v>
      </c>
      <c r="M15" s="113">
        <v>16</v>
      </c>
      <c r="N15" s="838"/>
      <c r="O15" s="839"/>
      <c r="P15" s="839"/>
    </row>
    <row r="16" spans="1:16" s="840" customFormat="1" ht="13.15" customHeight="1" x14ac:dyDescent="0.2">
      <c r="A16" s="787">
        <v>17</v>
      </c>
      <c r="B16" s="713" t="s">
        <v>40</v>
      </c>
      <c r="C16" s="841">
        <v>20</v>
      </c>
      <c r="D16" s="842">
        <v>25</v>
      </c>
      <c r="E16" s="877">
        <v>0</v>
      </c>
      <c r="F16" s="841">
        <v>275</v>
      </c>
      <c r="G16" s="842">
        <v>280</v>
      </c>
      <c r="H16" s="877">
        <v>-5</v>
      </c>
      <c r="I16" s="843">
        <v>255</v>
      </c>
      <c r="J16" s="844">
        <v>205</v>
      </c>
      <c r="K16" s="877">
        <v>50</v>
      </c>
      <c r="L16" s="877">
        <v>45</v>
      </c>
      <c r="M16" s="788">
        <v>17</v>
      </c>
      <c r="N16" s="838"/>
      <c r="O16" s="839"/>
      <c r="P16" s="839"/>
    </row>
    <row r="17" spans="1:16" s="840" customFormat="1" ht="13.15" customHeight="1" x14ac:dyDescent="0.2">
      <c r="A17" s="42">
        <v>21</v>
      </c>
      <c r="B17" s="43" t="s">
        <v>41</v>
      </c>
      <c r="C17" s="834">
        <v>20</v>
      </c>
      <c r="D17" s="835">
        <v>10</v>
      </c>
      <c r="E17" s="876">
        <v>10</v>
      </c>
      <c r="F17" s="834">
        <v>240</v>
      </c>
      <c r="G17" s="835">
        <v>170</v>
      </c>
      <c r="H17" s="876">
        <v>70</v>
      </c>
      <c r="I17" s="836">
        <v>120</v>
      </c>
      <c r="J17" s="837">
        <v>145</v>
      </c>
      <c r="K17" s="876">
        <v>-25</v>
      </c>
      <c r="L17" s="876">
        <v>55</v>
      </c>
      <c r="M17" s="113">
        <v>21</v>
      </c>
      <c r="N17" s="838"/>
      <c r="O17" s="839"/>
      <c r="P17" s="839"/>
    </row>
    <row r="18" spans="1:16" s="840" customFormat="1" ht="13.15" customHeight="1" x14ac:dyDescent="0.2">
      <c r="A18" s="42">
        <v>22</v>
      </c>
      <c r="B18" s="43" t="s">
        <v>42</v>
      </c>
      <c r="C18" s="834">
        <v>15</v>
      </c>
      <c r="D18" s="835">
        <v>15</v>
      </c>
      <c r="E18" s="876">
        <v>0</v>
      </c>
      <c r="F18" s="834">
        <v>135</v>
      </c>
      <c r="G18" s="835">
        <v>95</v>
      </c>
      <c r="H18" s="876">
        <v>40</v>
      </c>
      <c r="I18" s="836">
        <v>90</v>
      </c>
      <c r="J18" s="837">
        <v>110</v>
      </c>
      <c r="K18" s="876">
        <v>-20</v>
      </c>
      <c r="L18" s="876">
        <v>20</v>
      </c>
      <c r="M18" s="113">
        <v>22</v>
      </c>
      <c r="N18" s="838"/>
      <c r="O18" s="839"/>
      <c r="P18" s="839"/>
    </row>
    <row r="19" spans="1:16" s="840" customFormat="1" ht="13.15" customHeight="1" x14ac:dyDescent="0.2">
      <c r="A19" s="42">
        <v>23</v>
      </c>
      <c r="B19" s="43" t="s">
        <v>43</v>
      </c>
      <c r="C19" s="834">
        <v>45</v>
      </c>
      <c r="D19" s="835">
        <v>55</v>
      </c>
      <c r="E19" s="876">
        <v>-10</v>
      </c>
      <c r="F19" s="834">
        <v>865</v>
      </c>
      <c r="G19" s="835">
        <v>735</v>
      </c>
      <c r="H19" s="876">
        <v>125</v>
      </c>
      <c r="I19" s="836">
        <v>220</v>
      </c>
      <c r="J19" s="837">
        <v>170</v>
      </c>
      <c r="K19" s="876">
        <v>50</v>
      </c>
      <c r="L19" s="876">
        <v>165</v>
      </c>
      <c r="M19" s="113">
        <v>23</v>
      </c>
      <c r="N19" s="838"/>
      <c r="O19" s="839"/>
      <c r="P19" s="839"/>
    </row>
    <row r="20" spans="1:16" s="840" customFormat="1" ht="13.15" customHeight="1" x14ac:dyDescent="0.2">
      <c r="A20" s="42">
        <v>24</v>
      </c>
      <c r="B20" s="43" t="s">
        <v>44</v>
      </c>
      <c r="C20" s="834">
        <v>80</v>
      </c>
      <c r="D20" s="835">
        <v>55</v>
      </c>
      <c r="E20" s="876">
        <v>30</v>
      </c>
      <c r="F20" s="834">
        <v>545</v>
      </c>
      <c r="G20" s="835">
        <v>370</v>
      </c>
      <c r="H20" s="876">
        <v>180</v>
      </c>
      <c r="I20" s="836">
        <v>435</v>
      </c>
      <c r="J20" s="837">
        <v>505</v>
      </c>
      <c r="K20" s="876">
        <v>-75</v>
      </c>
      <c r="L20" s="876">
        <v>135</v>
      </c>
      <c r="M20" s="113">
        <v>24</v>
      </c>
      <c r="N20" s="838"/>
      <c r="O20" s="839"/>
      <c r="P20" s="839"/>
    </row>
    <row r="21" spans="1:16" s="840" customFormat="1" ht="13.15" customHeight="1" x14ac:dyDescent="0.2">
      <c r="A21" s="42">
        <v>25</v>
      </c>
      <c r="B21" s="43" t="s">
        <v>170</v>
      </c>
      <c r="C21" s="834">
        <v>15</v>
      </c>
      <c r="D21" s="835">
        <v>15</v>
      </c>
      <c r="E21" s="876">
        <v>0</v>
      </c>
      <c r="F21" s="834">
        <v>100</v>
      </c>
      <c r="G21" s="835">
        <v>120</v>
      </c>
      <c r="H21" s="876">
        <v>-20</v>
      </c>
      <c r="I21" s="836">
        <v>110</v>
      </c>
      <c r="J21" s="837">
        <v>130</v>
      </c>
      <c r="K21" s="876">
        <v>-20</v>
      </c>
      <c r="L21" s="876">
        <v>-40</v>
      </c>
      <c r="M21" s="113">
        <v>25</v>
      </c>
      <c r="N21" s="838"/>
      <c r="O21" s="839"/>
      <c r="P21" s="839"/>
    </row>
    <row r="22" spans="1:16" s="840" customFormat="1" ht="13.15" customHeight="1" x14ac:dyDescent="0.2">
      <c r="A22" s="787">
        <v>26</v>
      </c>
      <c r="B22" s="713" t="s">
        <v>157</v>
      </c>
      <c r="C22" s="841">
        <v>20</v>
      </c>
      <c r="D22" s="842">
        <v>60</v>
      </c>
      <c r="E22" s="877">
        <v>-40</v>
      </c>
      <c r="F22" s="841">
        <v>75</v>
      </c>
      <c r="G22" s="842">
        <v>95</v>
      </c>
      <c r="H22" s="877">
        <v>-20</v>
      </c>
      <c r="I22" s="843">
        <v>160</v>
      </c>
      <c r="J22" s="844">
        <v>115</v>
      </c>
      <c r="K22" s="877">
        <v>45</v>
      </c>
      <c r="L22" s="877">
        <v>-15</v>
      </c>
      <c r="M22" s="788">
        <v>26</v>
      </c>
      <c r="N22" s="838"/>
      <c r="O22" s="839"/>
      <c r="P22" s="839"/>
    </row>
    <row r="23" spans="1:16" s="840" customFormat="1" ht="13.15" customHeight="1" x14ac:dyDescent="0.2">
      <c r="A23" s="42">
        <v>31</v>
      </c>
      <c r="B23" s="43" t="s">
        <v>45</v>
      </c>
      <c r="C23" s="834">
        <v>30</v>
      </c>
      <c r="D23" s="835">
        <v>20</v>
      </c>
      <c r="E23" s="876">
        <v>10</v>
      </c>
      <c r="F23" s="834">
        <v>335</v>
      </c>
      <c r="G23" s="835">
        <v>275</v>
      </c>
      <c r="H23" s="876">
        <v>60</v>
      </c>
      <c r="I23" s="836">
        <v>260</v>
      </c>
      <c r="J23" s="837">
        <v>225</v>
      </c>
      <c r="K23" s="876">
        <v>35</v>
      </c>
      <c r="L23" s="876">
        <v>105</v>
      </c>
      <c r="M23" s="113">
        <v>31</v>
      </c>
      <c r="N23" s="838"/>
      <c r="O23" s="839"/>
      <c r="P23" s="839"/>
    </row>
    <row r="24" spans="1:16" s="840" customFormat="1" ht="13.15" customHeight="1" x14ac:dyDescent="0.2">
      <c r="A24" s="42">
        <v>32</v>
      </c>
      <c r="B24" s="43" t="s">
        <v>46</v>
      </c>
      <c r="C24" s="834">
        <v>55</v>
      </c>
      <c r="D24" s="835">
        <v>85</v>
      </c>
      <c r="E24" s="876">
        <v>-30</v>
      </c>
      <c r="F24" s="834">
        <v>530</v>
      </c>
      <c r="G24" s="835">
        <v>380</v>
      </c>
      <c r="H24" s="876">
        <v>150</v>
      </c>
      <c r="I24" s="836">
        <v>355</v>
      </c>
      <c r="J24" s="837">
        <v>390</v>
      </c>
      <c r="K24" s="876">
        <v>-35</v>
      </c>
      <c r="L24" s="876">
        <v>85</v>
      </c>
      <c r="M24" s="113">
        <v>32</v>
      </c>
      <c r="N24" s="838"/>
      <c r="O24" s="839"/>
      <c r="P24" s="839"/>
    </row>
    <row r="25" spans="1:16" s="840" customFormat="1" ht="13.15" customHeight="1" x14ac:dyDescent="0.2">
      <c r="A25" s="42">
        <v>33</v>
      </c>
      <c r="B25" s="43" t="s">
        <v>171</v>
      </c>
      <c r="C25" s="834">
        <v>0</v>
      </c>
      <c r="D25" s="835">
        <v>0</v>
      </c>
      <c r="E25" s="876">
        <v>0</v>
      </c>
      <c r="F25" s="834">
        <v>15</v>
      </c>
      <c r="G25" s="835">
        <v>5</v>
      </c>
      <c r="H25" s="876">
        <v>10</v>
      </c>
      <c r="I25" s="836">
        <v>0</v>
      </c>
      <c r="J25" s="837">
        <v>5</v>
      </c>
      <c r="K25" s="876">
        <v>-5</v>
      </c>
      <c r="L25" s="876">
        <v>5</v>
      </c>
      <c r="M25" s="113">
        <v>33</v>
      </c>
      <c r="N25" s="838"/>
      <c r="O25" s="839"/>
      <c r="P25" s="839"/>
    </row>
    <row r="26" spans="1:16" s="840" customFormat="1" ht="13.15" customHeight="1" x14ac:dyDescent="0.2">
      <c r="A26" s="42">
        <v>34</v>
      </c>
      <c r="B26" s="43" t="s">
        <v>47</v>
      </c>
      <c r="C26" s="834">
        <v>30</v>
      </c>
      <c r="D26" s="835">
        <v>40</v>
      </c>
      <c r="E26" s="876">
        <v>-15</v>
      </c>
      <c r="F26" s="834">
        <v>320</v>
      </c>
      <c r="G26" s="835">
        <v>230</v>
      </c>
      <c r="H26" s="876">
        <v>90</v>
      </c>
      <c r="I26" s="836">
        <v>265</v>
      </c>
      <c r="J26" s="837">
        <v>310</v>
      </c>
      <c r="K26" s="876">
        <v>-45</v>
      </c>
      <c r="L26" s="876">
        <v>30</v>
      </c>
      <c r="M26" s="113">
        <v>34</v>
      </c>
      <c r="N26" s="838"/>
      <c r="O26" s="839"/>
      <c r="P26" s="839"/>
    </row>
    <row r="27" spans="1:16" s="840" customFormat="1" ht="13.15" customHeight="1" x14ac:dyDescent="0.2">
      <c r="A27" s="42">
        <v>35</v>
      </c>
      <c r="B27" s="43" t="s">
        <v>214</v>
      </c>
      <c r="C27" s="834">
        <v>30</v>
      </c>
      <c r="D27" s="835">
        <v>20</v>
      </c>
      <c r="E27" s="876">
        <v>10</v>
      </c>
      <c r="F27" s="834">
        <v>270</v>
      </c>
      <c r="G27" s="835">
        <v>245</v>
      </c>
      <c r="H27" s="876">
        <v>25</v>
      </c>
      <c r="I27" s="836">
        <v>245</v>
      </c>
      <c r="J27" s="837">
        <v>205</v>
      </c>
      <c r="K27" s="876">
        <v>40</v>
      </c>
      <c r="L27" s="876">
        <v>75</v>
      </c>
      <c r="M27" s="113">
        <v>35</v>
      </c>
      <c r="N27" s="838"/>
      <c r="O27" s="839"/>
      <c r="P27" s="839"/>
    </row>
    <row r="28" spans="1:16" s="840" customFormat="1" ht="13.15" customHeight="1" x14ac:dyDescent="0.2">
      <c r="A28" s="787">
        <v>36</v>
      </c>
      <c r="B28" s="713" t="s">
        <v>48</v>
      </c>
      <c r="C28" s="841">
        <v>45</v>
      </c>
      <c r="D28" s="842">
        <v>40</v>
      </c>
      <c r="E28" s="877">
        <v>5</v>
      </c>
      <c r="F28" s="841">
        <v>340</v>
      </c>
      <c r="G28" s="842">
        <v>205</v>
      </c>
      <c r="H28" s="877">
        <v>135</v>
      </c>
      <c r="I28" s="843">
        <v>235</v>
      </c>
      <c r="J28" s="844">
        <v>230</v>
      </c>
      <c r="K28" s="877">
        <v>5</v>
      </c>
      <c r="L28" s="877">
        <v>150</v>
      </c>
      <c r="M28" s="788">
        <v>36</v>
      </c>
      <c r="N28" s="838"/>
      <c r="O28" s="839"/>
      <c r="P28" s="839"/>
    </row>
    <row r="29" spans="1:16" s="840" customFormat="1" ht="13.15" customHeight="1" x14ac:dyDescent="0.2">
      <c r="A29" s="42">
        <v>41</v>
      </c>
      <c r="B29" s="43" t="s">
        <v>49</v>
      </c>
      <c r="C29" s="834">
        <v>45</v>
      </c>
      <c r="D29" s="835">
        <v>20</v>
      </c>
      <c r="E29" s="876">
        <v>25</v>
      </c>
      <c r="F29" s="834">
        <v>230</v>
      </c>
      <c r="G29" s="835">
        <v>195</v>
      </c>
      <c r="H29" s="876">
        <v>35</v>
      </c>
      <c r="I29" s="836">
        <v>185</v>
      </c>
      <c r="J29" s="837">
        <v>180</v>
      </c>
      <c r="K29" s="876">
        <v>5</v>
      </c>
      <c r="L29" s="876">
        <v>65</v>
      </c>
      <c r="M29" s="113">
        <v>41</v>
      </c>
      <c r="N29" s="838"/>
      <c r="O29" s="839"/>
      <c r="P29" s="839"/>
    </row>
    <row r="30" spans="1:16" s="840" customFormat="1" ht="13.15" customHeight="1" x14ac:dyDescent="0.2">
      <c r="A30" s="42">
        <v>42</v>
      </c>
      <c r="B30" s="43" t="s">
        <v>50</v>
      </c>
      <c r="C30" s="834">
        <v>35</v>
      </c>
      <c r="D30" s="835">
        <v>25</v>
      </c>
      <c r="E30" s="876">
        <v>10</v>
      </c>
      <c r="F30" s="834">
        <v>180</v>
      </c>
      <c r="G30" s="835">
        <v>160</v>
      </c>
      <c r="H30" s="876">
        <v>20</v>
      </c>
      <c r="I30" s="836">
        <v>205</v>
      </c>
      <c r="J30" s="837">
        <v>145</v>
      </c>
      <c r="K30" s="876">
        <v>65</v>
      </c>
      <c r="L30" s="876">
        <v>95</v>
      </c>
      <c r="M30" s="113">
        <v>42</v>
      </c>
      <c r="N30" s="838"/>
      <c r="O30" s="839"/>
      <c r="P30" s="839"/>
    </row>
    <row r="31" spans="1:16" s="840" customFormat="1" ht="13.15" customHeight="1" x14ac:dyDescent="0.2">
      <c r="A31" s="42">
        <v>43</v>
      </c>
      <c r="B31" s="43" t="s">
        <v>51</v>
      </c>
      <c r="C31" s="834">
        <v>75</v>
      </c>
      <c r="D31" s="835">
        <v>50</v>
      </c>
      <c r="E31" s="876">
        <v>25</v>
      </c>
      <c r="F31" s="834">
        <v>440</v>
      </c>
      <c r="G31" s="835">
        <v>320</v>
      </c>
      <c r="H31" s="876">
        <v>120</v>
      </c>
      <c r="I31" s="836">
        <v>355</v>
      </c>
      <c r="J31" s="837">
        <v>435</v>
      </c>
      <c r="K31" s="876">
        <v>-75</v>
      </c>
      <c r="L31" s="876">
        <v>70</v>
      </c>
      <c r="M31" s="113">
        <v>43</v>
      </c>
      <c r="N31" s="838"/>
      <c r="O31" s="839"/>
      <c r="P31" s="839"/>
    </row>
    <row r="32" spans="1:16" s="840" customFormat="1" ht="13.15" customHeight="1" x14ac:dyDescent="0.2">
      <c r="A32" s="42">
        <v>44</v>
      </c>
      <c r="B32" s="43" t="s">
        <v>52</v>
      </c>
      <c r="C32" s="834">
        <v>50</v>
      </c>
      <c r="D32" s="835">
        <v>80</v>
      </c>
      <c r="E32" s="876">
        <v>-30</v>
      </c>
      <c r="F32" s="834">
        <v>320</v>
      </c>
      <c r="G32" s="835">
        <v>290</v>
      </c>
      <c r="H32" s="876">
        <v>30</v>
      </c>
      <c r="I32" s="836">
        <v>420</v>
      </c>
      <c r="J32" s="837">
        <v>240</v>
      </c>
      <c r="K32" s="876">
        <v>180</v>
      </c>
      <c r="L32" s="876">
        <v>175</v>
      </c>
      <c r="M32" s="113">
        <v>44</v>
      </c>
      <c r="N32" s="838"/>
      <c r="O32" s="839"/>
      <c r="P32" s="839"/>
    </row>
    <row r="33" spans="1:16" s="840" customFormat="1" ht="13.15" customHeight="1" x14ac:dyDescent="0.2">
      <c r="A33" s="42">
        <v>45</v>
      </c>
      <c r="B33" s="43" t="s">
        <v>53</v>
      </c>
      <c r="C33" s="834">
        <v>0</v>
      </c>
      <c r="D33" s="835">
        <v>5</v>
      </c>
      <c r="E33" s="876">
        <v>0</v>
      </c>
      <c r="F33" s="834">
        <v>110</v>
      </c>
      <c r="G33" s="835">
        <v>75</v>
      </c>
      <c r="H33" s="876">
        <v>35</v>
      </c>
      <c r="I33" s="836">
        <v>75</v>
      </c>
      <c r="J33" s="837">
        <v>60</v>
      </c>
      <c r="K33" s="876">
        <v>15</v>
      </c>
      <c r="L33" s="876">
        <v>50</v>
      </c>
      <c r="M33" s="113">
        <v>45</v>
      </c>
      <c r="N33" s="838"/>
      <c r="O33" s="839"/>
      <c r="P33" s="839"/>
    </row>
    <row r="34" spans="1:16" s="840" customFormat="1" ht="13.15" customHeight="1" x14ac:dyDescent="0.2">
      <c r="A34" s="42">
        <v>46</v>
      </c>
      <c r="B34" s="43" t="s">
        <v>54</v>
      </c>
      <c r="C34" s="834">
        <v>15</v>
      </c>
      <c r="D34" s="835">
        <v>0</v>
      </c>
      <c r="E34" s="876">
        <v>15</v>
      </c>
      <c r="F34" s="834">
        <v>940</v>
      </c>
      <c r="G34" s="835">
        <v>1090</v>
      </c>
      <c r="H34" s="876">
        <v>-150</v>
      </c>
      <c r="I34" s="836">
        <v>110</v>
      </c>
      <c r="J34" s="837">
        <v>50</v>
      </c>
      <c r="K34" s="876">
        <v>60</v>
      </c>
      <c r="L34" s="876">
        <v>-70</v>
      </c>
      <c r="M34" s="113">
        <v>46</v>
      </c>
      <c r="N34" s="838"/>
      <c r="O34" s="839"/>
      <c r="P34" s="839"/>
    </row>
    <row r="35" spans="1:16" s="840" customFormat="1" ht="13.15" customHeight="1" x14ac:dyDescent="0.2">
      <c r="A35" s="42">
        <v>47</v>
      </c>
      <c r="B35" s="43" t="s">
        <v>55</v>
      </c>
      <c r="C35" s="834">
        <v>10</v>
      </c>
      <c r="D35" s="835">
        <v>5</v>
      </c>
      <c r="E35" s="876">
        <v>0</v>
      </c>
      <c r="F35" s="834">
        <v>15</v>
      </c>
      <c r="G35" s="835">
        <v>20</v>
      </c>
      <c r="H35" s="876">
        <v>-5</v>
      </c>
      <c r="I35" s="836">
        <v>30</v>
      </c>
      <c r="J35" s="837">
        <v>25</v>
      </c>
      <c r="K35" s="876">
        <v>5</v>
      </c>
      <c r="L35" s="876">
        <v>5</v>
      </c>
      <c r="M35" s="113">
        <v>47</v>
      </c>
      <c r="N35" s="838"/>
      <c r="O35" s="839"/>
      <c r="P35" s="839"/>
    </row>
    <row r="36" spans="1:16" s="840" customFormat="1" ht="13.15" customHeight="1" x14ac:dyDescent="0.2">
      <c r="A36" s="787">
        <v>48</v>
      </c>
      <c r="B36" s="713" t="s">
        <v>56</v>
      </c>
      <c r="C36" s="841">
        <v>0</v>
      </c>
      <c r="D36" s="842">
        <v>0</v>
      </c>
      <c r="E36" s="877">
        <v>0</v>
      </c>
      <c r="F36" s="841">
        <v>0</v>
      </c>
      <c r="G36" s="842">
        <v>0</v>
      </c>
      <c r="H36" s="877">
        <v>0</v>
      </c>
      <c r="I36" s="843">
        <v>0</v>
      </c>
      <c r="J36" s="844">
        <v>0</v>
      </c>
      <c r="K36" s="877">
        <v>0</v>
      </c>
      <c r="L36" s="877">
        <v>0</v>
      </c>
      <c r="M36" s="788">
        <v>48</v>
      </c>
      <c r="N36" s="838"/>
      <c r="O36" s="839"/>
      <c r="P36" s="839"/>
    </row>
    <row r="37" spans="1:16" s="840" customFormat="1" ht="13.15" customHeight="1" x14ac:dyDescent="0.2">
      <c r="A37" s="42">
        <v>51</v>
      </c>
      <c r="B37" s="43" t="s">
        <v>57</v>
      </c>
      <c r="C37" s="834">
        <v>20</v>
      </c>
      <c r="D37" s="835">
        <v>20</v>
      </c>
      <c r="E37" s="876">
        <v>0</v>
      </c>
      <c r="F37" s="834">
        <v>110</v>
      </c>
      <c r="G37" s="835">
        <v>80</v>
      </c>
      <c r="H37" s="876">
        <v>30</v>
      </c>
      <c r="I37" s="836">
        <v>90</v>
      </c>
      <c r="J37" s="837">
        <v>95</v>
      </c>
      <c r="K37" s="876">
        <v>0</v>
      </c>
      <c r="L37" s="876">
        <v>30</v>
      </c>
      <c r="M37" s="113">
        <v>51</v>
      </c>
      <c r="N37" s="838"/>
      <c r="O37" s="839"/>
      <c r="P37" s="839"/>
    </row>
    <row r="38" spans="1:16" s="840" customFormat="1" ht="13.15" customHeight="1" x14ac:dyDescent="0.2">
      <c r="A38" s="42">
        <v>52</v>
      </c>
      <c r="B38" s="43" t="s">
        <v>128</v>
      </c>
      <c r="C38" s="834">
        <v>40</v>
      </c>
      <c r="D38" s="835">
        <v>30</v>
      </c>
      <c r="E38" s="876">
        <v>10</v>
      </c>
      <c r="F38" s="834">
        <v>145</v>
      </c>
      <c r="G38" s="835">
        <v>150</v>
      </c>
      <c r="H38" s="876">
        <v>-5</v>
      </c>
      <c r="I38" s="836">
        <v>175</v>
      </c>
      <c r="J38" s="837">
        <v>160</v>
      </c>
      <c r="K38" s="876">
        <v>15</v>
      </c>
      <c r="L38" s="876">
        <v>20</v>
      </c>
      <c r="M38" s="113">
        <v>52</v>
      </c>
      <c r="N38" s="838"/>
      <c r="O38" s="839"/>
      <c r="P38" s="839"/>
    </row>
    <row r="39" spans="1:16" s="840" customFormat="1" ht="13.15" customHeight="1" x14ac:dyDescent="0.2">
      <c r="A39" s="42">
        <v>53</v>
      </c>
      <c r="B39" s="43" t="s">
        <v>58</v>
      </c>
      <c r="C39" s="834">
        <v>10</v>
      </c>
      <c r="D39" s="835">
        <v>10</v>
      </c>
      <c r="E39" s="876">
        <v>0</v>
      </c>
      <c r="F39" s="834">
        <v>65</v>
      </c>
      <c r="G39" s="835">
        <v>70</v>
      </c>
      <c r="H39" s="876">
        <v>-10</v>
      </c>
      <c r="I39" s="836">
        <v>60</v>
      </c>
      <c r="J39" s="837">
        <v>75</v>
      </c>
      <c r="K39" s="876">
        <v>-15</v>
      </c>
      <c r="L39" s="876">
        <v>-25</v>
      </c>
      <c r="M39" s="113">
        <v>53</v>
      </c>
      <c r="N39" s="838"/>
      <c r="O39" s="839"/>
      <c r="P39" s="839"/>
    </row>
    <row r="40" spans="1:16" s="840" customFormat="1" ht="13.15" customHeight="1" x14ac:dyDescent="0.2">
      <c r="A40" s="42">
        <v>54</v>
      </c>
      <c r="B40" s="43" t="s">
        <v>131</v>
      </c>
      <c r="C40" s="834">
        <v>5</v>
      </c>
      <c r="D40" s="835">
        <v>5</v>
      </c>
      <c r="E40" s="876">
        <v>0</v>
      </c>
      <c r="F40" s="834">
        <v>20</v>
      </c>
      <c r="G40" s="835">
        <v>20</v>
      </c>
      <c r="H40" s="876">
        <v>5</v>
      </c>
      <c r="I40" s="836">
        <v>25</v>
      </c>
      <c r="J40" s="837">
        <v>20</v>
      </c>
      <c r="K40" s="876">
        <v>5</v>
      </c>
      <c r="L40" s="876">
        <v>5</v>
      </c>
      <c r="M40" s="113">
        <v>54</v>
      </c>
      <c r="N40" s="838"/>
      <c r="O40" s="839"/>
      <c r="P40" s="839"/>
    </row>
    <row r="41" spans="1:16" s="840" customFormat="1" ht="13.15" customHeight="1" x14ac:dyDescent="0.2">
      <c r="A41" s="787">
        <v>55</v>
      </c>
      <c r="B41" s="713" t="s">
        <v>159</v>
      </c>
      <c r="C41" s="841">
        <v>35</v>
      </c>
      <c r="D41" s="842">
        <v>30</v>
      </c>
      <c r="E41" s="877">
        <v>5</v>
      </c>
      <c r="F41" s="841">
        <v>245</v>
      </c>
      <c r="G41" s="842">
        <v>205</v>
      </c>
      <c r="H41" s="877">
        <v>40</v>
      </c>
      <c r="I41" s="843">
        <v>175</v>
      </c>
      <c r="J41" s="844">
        <v>205</v>
      </c>
      <c r="K41" s="877">
        <v>-25</v>
      </c>
      <c r="L41" s="877">
        <v>20</v>
      </c>
      <c r="M41" s="788">
        <v>55</v>
      </c>
      <c r="N41" s="838"/>
      <c r="O41" s="839"/>
      <c r="P41" s="839"/>
    </row>
    <row r="42" spans="1:16" s="840" customFormat="1" ht="13.15" customHeight="1" x14ac:dyDescent="0.2">
      <c r="A42" s="42">
        <v>61</v>
      </c>
      <c r="B42" s="43" t="s">
        <v>62</v>
      </c>
      <c r="C42" s="834">
        <v>20</v>
      </c>
      <c r="D42" s="835">
        <v>40</v>
      </c>
      <c r="E42" s="876">
        <v>-20</v>
      </c>
      <c r="F42" s="834">
        <v>110</v>
      </c>
      <c r="G42" s="835">
        <v>90</v>
      </c>
      <c r="H42" s="876">
        <v>20</v>
      </c>
      <c r="I42" s="836">
        <v>120</v>
      </c>
      <c r="J42" s="837">
        <v>105</v>
      </c>
      <c r="K42" s="876">
        <v>10</v>
      </c>
      <c r="L42" s="876">
        <v>10</v>
      </c>
      <c r="M42" s="113">
        <v>61</v>
      </c>
      <c r="N42" s="838"/>
      <c r="O42" s="839"/>
      <c r="P42" s="839"/>
    </row>
    <row r="43" spans="1:16" s="840" customFormat="1" ht="13.15" customHeight="1" x14ac:dyDescent="0.2">
      <c r="A43" s="42">
        <v>62</v>
      </c>
      <c r="B43" s="43" t="s">
        <v>63</v>
      </c>
      <c r="C43" s="834">
        <v>10</v>
      </c>
      <c r="D43" s="835">
        <v>5</v>
      </c>
      <c r="E43" s="876">
        <v>5</v>
      </c>
      <c r="F43" s="834">
        <v>65</v>
      </c>
      <c r="G43" s="835">
        <v>35</v>
      </c>
      <c r="H43" s="876">
        <v>30</v>
      </c>
      <c r="I43" s="836">
        <v>45</v>
      </c>
      <c r="J43" s="837">
        <v>30</v>
      </c>
      <c r="K43" s="876">
        <v>15</v>
      </c>
      <c r="L43" s="876">
        <v>50</v>
      </c>
      <c r="M43" s="113">
        <v>62</v>
      </c>
      <c r="N43" s="838"/>
      <c r="O43" s="839"/>
      <c r="P43" s="839"/>
    </row>
    <row r="44" spans="1:16" s="840" customFormat="1" ht="13.15" customHeight="1" x14ac:dyDescent="0.2">
      <c r="A44" s="42">
        <v>63</v>
      </c>
      <c r="B44" s="43" t="s">
        <v>64</v>
      </c>
      <c r="C44" s="834">
        <v>5</v>
      </c>
      <c r="D44" s="835">
        <v>5</v>
      </c>
      <c r="E44" s="876">
        <v>0</v>
      </c>
      <c r="F44" s="834">
        <v>10</v>
      </c>
      <c r="G44" s="835">
        <v>30</v>
      </c>
      <c r="H44" s="876">
        <v>-20</v>
      </c>
      <c r="I44" s="836">
        <v>10</v>
      </c>
      <c r="J44" s="837">
        <v>10</v>
      </c>
      <c r="K44" s="876">
        <v>0</v>
      </c>
      <c r="L44" s="876">
        <v>-20</v>
      </c>
      <c r="M44" s="113">
        <v>63</v>
      </c>
      <c r="N44" s="838"/>
      <c r="O44" s="839"/>
      <c r="P44" s="839"/>
    </row>
    <row r="45" spans="1:16" s="840" customFormat="1" ht="13.15" customHeight="1" x14ac:dyDescent="0.2">
      <c r="A45" s="42">
        <v>64</v>
      </c>
      <c r="B45" s="43" t="s">
        <v>65</v>
      </c>
      <c r="C45" s="834">
        <v>5</v>
      </c>
      <c r="D45" s="835">
        <v>0</v>
      </c>
      <c r="E45" s="876">
        <v>0</v>
      </c>
      <c r="F45" s="834">
        <v>10</v>
      </c>
      <c r="G45" s="835">
        <v>5</v>
      </c>
      <c r="H45" s="876">
        <v>0</v>
      </c>
      <c r="I45" s="836">
        <v>5</v>
      </c>
      <c r="J45" s="837">
        <v>5</v>
      </c>
      <c r="K45" s="876">
        <v>0</v>
      </c>
      <c r="L45" s="876">
        <v>0</v>
      </c>
      <c r="M45" s="113">
        <v>64</v>
      </c>
      <c r="N45" s="838"/>
      <c r="O45" s="839"/>
      <c r="P45" s="839"/>
    </row>
    <row r="46" spans="1:16" s="840" customFormat="1" ht="13.15" customHeight="1" x14ac:dyDescent="0.2">
      <c r="A46" s="42">
        <v>65</v>
      </c>
      <c r="B46" s="43" t="s">
        <v>66</v>
      </c>
      <c r="C46" s="834">
        <v>5</v>
      </c>
      <c r="D46" s="835">
        <v>0</v>
      </c>
      <c r="E46" s="876">
        <v>0</v>
      </c>
      <c r="F46" s="834">
        <v>10</v>
      </c>
      <c r="G46" s="835">
        <v>20</v>
      </c>
      <c r="H46" s="876">
        <v>-10</v>
      </c>
      <c r="I46" s="836">
        <v>30</v>
      </c>
      <c r="J46" s="837">
        <v>20</v>
      </c>
      <c r="K46" s="876">
        <v>10</v>
      </c>
      <c r="L46" s="876">
        <v>5</v>
      </c>
      <c r="M46" s="113">
        <v>65</v>
      </c>
      <c r="N46" s="838"/>
      <c r="O46" s="839"/>
      <c r="P46" s="839"/>
    </row>
    <row r="47" spans="1:16" s="840" customFormat="1" ht="13.15" customHeight="1" x14ac:dyDescent="0.2">
      <c r="A47" s="787">
        <v>66</v>
      </c>
      <c r="B47" s="713" t="s">
        <v>67</v>
      </c>
      <c r="C47" s="841">
        <v>25</v>
      </c>
      <c r="D47" s="842">
        <v>20</v>
      </c>
      <c r="E47" s="877">
        <v>5</v>
      </c>
      <c r="F47" s="841">
        <v>105</v>
      </c>
      <c r="G47" s="842">
        <v>95</v>
      </c>
      <c r="H47" s="877">
        <v>10</v>
      </c>
      <c r="I47" s="843">
        <v>100</v>
      </c>
      <c r="J47" s="844">
        <v>85</v>
      </c>
      <c r="K47" s="877">
        <v>15</v>
      </c>
      <c r="L47" s="877">
        <v>30</v>
      </c>
      <c r="M47" s="788">
        <v>66</v>
      </c>
      <c r="N47" s="838"/>
      <c r="O47" s="839"/>
      <c r="P47" s="839"/>
    </row>
    <row r="48" spans="1:16" s="840" customFormat="1" ht="13.15" customHeight="1" x14ac:dyDescent="0.2">
      <c r="A48" s="42">
        <v>71</v>
      </c>
      <c r="B48" s="43" t="s">
        <v>68</v>
      </c>
      <c r="C48" s="834">
        <v>15</v>
      </c>
      <c r="D48" s="835">
        <v>10</v>
      </c>
      <c r="E48" s="876">
        <v>10</v>
      </c>
      <c r="F48" s="834">
        <v>65</v>
      </c>
      <c r="G48" s="835">
        <v>115</v>
      </c>
      <c r="H48" s="876">
        <v>-50</v>
      </c>
      <c r="I48" s="836">
        <v>85</v>
      </c>
      <c r="J48" s="837">
        <v>75</v>
      </c>
      <c r="K48" s="876">
        <v>10</v>
      </c>
      <c r="L48" s="876">
        <v>-30</v>
      </c>
      <c r="M48" s="113">
        <v>71</v>
      </c>
      <c r="N48" s="838"/>
      <c r="O48" s="839"/>
      <c r="P48" s="839"/>
    </row>
    <row r="49" spans="1:16" s="840" customFormat="1" ht="13.15" customHeight="1" x14ac:dyDescent="0.2">
      <c r="A49" s="787">
        <v>72</v>
      </c>
      <c r="B49" s="713" t="s">
        <v>69</v>
      </c>
      <c r="C49" s="841">
        <v>20</v>
      </c>
      <c r="D49" s="842">
        <v>15</v>
      </c>
      <c r="E49" s="877">
        <v>5</v>
      </c>
      <c r="F49" s="841">
        <v>115</v>
      </c>
      <c r="G49" s="842">
        <v>130</v>
      </c>
      <c r="H49" s="877">
        <v>-20</v>
      </c>
      <c r="I49" s="843">
        <v>75</v>
      </c>
      <c r="J49" s="844">
        <v>70</v>
      </c>
      <c r="K49" s="877">
        <v>5</v>
      </c>
      <c r="L49" s="877">
        <v>-10</v>
      </c>
      <c r="M49" s="788">
        <v>72</v>
      </c>
      <c r="N49" s="838"/>
      <c r="O49" s="839"/>
      <c r="P49" s="839"/>
    </row>
    <row r="50" spans="1:16" s="840" customFormat="1" ht="13.15" customHeight="1" x14ac:dyDescent="0.2">
      <c r="A50" s="42">
        <v>81</v>
      </c>
      <c r="B50" s="43" t="s">
        <v>4</v>
      </c>
      <c r="C50" s="834">
        <v>20</v>
      </c>
      <c r="D50" s="835">
        <v>10</v>
      </c>
      <c r="E50" s="876">
        <v>10</v>
      </c>
      <c r="F50" s="834">
        <v>85</v>
      </c>
      <c r="G50" s="835">
        <v>100</v>
      </c>
      <c r="H50" s="876">
        <v>-15</v>
      </c>
      <c r="I50" s="836">
        <v>80</v>
      </c>
      <c r="J50" s="837">
        <v>50</v>
      </c>
      <c r="K50" s="876">
        <v>25</v>
      </c>
      <c r="L50" s="876">
        <v>20</v>
      </c>
      <c r="M50" s="113">
        <v>81</v>
      </c>
      <c r="N50" s="838"/>
      <c r="O50" s="839"/>
      <c r="P50" s="839"/>
    </row>
    <row r="51" spans="1:16" s="840" customFormat="1" ht="13.15" customHeight="1" x14ac:dyDescent="0.2">
      <c r="A51" s="42">
        <v>82</v>
      </c>
      <c r="B51" s="43" t="s">
        <v>70</v>
      </c>
      <c r="C51" s="834">
        <v>20</v>
      </c>
      <c r="D51" s="835">
        <v>15</v>
      </c>
      <c r="E51" s="876">
        <v>5</v>
      </c>
      <c r="F51" s="834">
        <v>195</v>
      </c>
      <c r="G51" s="835">
        <v>150</v>
      </c>
      <c r="H51" s="876">
        <v>45</v>
      </c>
      <c r="I51" s="836">
        <v>120</v>
      </c>
      <c r="J51" s="837">
        <v>140</v>
      </c>
      <c r="K51" s="876">
        <v>-20</v>
      </c>
      <c r="L51" s="876">
        <v>30</v>
      </c>
      <c r="M51" s="113">
        <v>82</v>
      </c>
      <c r="N51" s="838"/>
      <c r="O51" s="839"/>
      <c r="P51" s="839"/>
    </row>
    <row r="52" spans="1:16" s="840" customFormat="1" ht="13.15" customHeight="1" x14ac:dyDescent="0.2">
      <c r="A52" s="787">
        <v>83</v>
      </c>
      <c r="B52" s="713" t="s">
        <v>71</v>
      </c>
      <c r="C52" s="841">
        <v>10</v>
      </c>
      <c r="D52" s="842">
        <v>15</v>
      </c>
      <c r="E52" s="877">
        <v>-5</v>
      </c>
      <c r="F52" s="841">
        <v>95</v>
      </c>
      <c r="G52" s="842">
        <v>75</v>
      </c>
      <c r="H52" s="877">
        <v>25</v>
      </c>
      <c r="I52" s="843">
        <v>70</v>
      </c>
      <c r="J52" s="844">
        <v>75</v>
      </c>
      <c r="K52" s="877">
        <v>-5</v>
      </c>
      <c r="L52" s="877">
        <v>15</v>
      </c>
      <c r="M52" s="788">
        <v>83</v>
      </c>
      <c r="N52" s="838"/>
      <c r="O52" s="839"/>
      <c r="P52" s="839"/>
    </row>
    <row r="53" spans="1:16" s="840" customFormat="1" ht="13.15" customHeight="1" x14ac:dyDescent="0.2">
      <c r="A53" s="42">
        <v>91</v>
      </c>
      <c r="B53" s="43" t="s">
        <v>72</v>
      </c>
      <c r="C53" s="834">
        <v>15</v>
      </c>
      <c r="D53" s="835">
        <v>10</v>
      </c>
      <c r="E53" s="876">
        <v>5</v>
      </c>
      <c r="F53" s="834">
        <v>125</v>
      </c>
      <c r="G53" s="835">
        <v>100</v>
      </c>
      <c r="H53" s="876">
        <v>25</v>
      </c>
      <c r="I53" s="836">
        <v>110</v>
      </c>
      <c r="J53" s="837">
        <v>110</v>
      </c>
      <c r="K53" s="876">
        <v>0</v>
      </c>
      <c r="L53" s="876">
        <v>30</v>
      </c>
      <c r="M53" s="113">
        <v>91</v>
      </c>
      <c r="N53" s="838"/>
      <c r="O53" s="839"/>
      <c r="P53" s="839"/>
    </row>
    <row r="54" spans="1:16" s="840" customFormat="1" ht="13.15" customHeight="1" x14ac:dyDescent="0.2">
      <c r="A54" s="42">
        <v>92</v>
      </c>
      <c r="B54" s="43" t="s">
        <v>73</v>
      </c>
      <c r="C54" s="834">
        <v>5</v>
      </c>
      <c r="D54" s="835">
        <v>0</v>
      </c>
      <c r="E54" s="876">
        <v>5</v>
      </c>
      <c r="F54" s="834">
        <v>135</v>
      </c>
      <c r="G54" s="835">
        <v>20</v>
      </c>
      <c r="H54" s="876">
        <v>115</v>
      </c>
      <c r="I54" s="836">
        <v>5</v>
      </c>
      <c r="J54" s="837">
        <v>140</v>
      </c>
      <c r="K54" s="876">
        <v>-140</v>
      </c>
      <c r="L54" s="876">
        <v>-15</v>
      </c>
      <c r="M54" s="113">
        <v>92</v>
      </c>
      <c r="N54" s="838"/>
      <c r="O54" s="839"/>
      <c r="P54" s="839"/>
    </row>
    <row r="55" spans="1:16" s="840" customFormat="1" ht="13.15" customHeight="1" x14ac:dyDescent="0.2">
      <c r="A55" s="42">
        <v>93</v>
      </c>
      <c r="B55" s="43" t="s">
        <v>74</v>
      </c>
      <c r="C55" s="834">
        <v>20</v>
      </c>
      <c r="D55" s="835">
        <v>10</v>
      </c>
      <c r="E55" s="876">
        <v>5</v>
      </c>
      <c r="F55" s="834">
        <v>105</v>
      </c>
      <c r="G55" s="835">
        <v>95</v>
      </c>
      <c r="H55" s="876">
        <v>15</v>
      </c>
      <c r="I55" s="836">
        <v>60</v>
      </c>
      <c r="J55" s="837">
        <v>95</v>
      </c>
      <c r="K55" s="876">
        <v>-35</v>
      </c>
      <c r="L55" s="876">
        <v>-15</v>
      </c>
      <c r="M55" s="113">
        <v>93</v>
      </c>
      <c r="N55" s="838"/>
      <c r="O55" s="839"/>
      <c r="P55" s="839"/>
    </row>
    <row r="56" spans="1:16" s="840" customFormat="1" ht="13.15" customHeight="1" x14ac:dyDescent="0.2">
      <c r="A56" s="787">
        <v>94</v>
      </c>
      <c r="B56" s="713" t="s">
        <v>75</v>
      </c>
      <c r="C56" s="841">
        <v>10</v>
      </c>
      <c r="D56" s="842">
        <v>25</v>
      </c>
      <c r="E56" s="877">
        <v>-15</v>
      </c>
      <c r="F56" s="841">
        <v>165</v>
      </c>
      <c r="G56" s="842">
        <v>90</v>
      </c>
      <c r="H56" s="877">
        <v>75</v>
      </c>
      <c r="I56" s="843">
        <v>135</v>
      </c>
      <c r="J56" s="844">
        <v>125</v>
      </c>
      <c r="K56" s="877">
        <v>10</v>
      </c>
      <c r="L56" s="877">
        <v>70</v>
      </c>
      <c r="M56" s="788">
        <v>94</v>
      </c>
      <c r="N56" s="838"/>
      <c r="O56" s="839"/>
      <c r="P56" s="839"/>
    </row>
    <row r="57" spans="1:16" s="840" customFormat="1" ht="13.15" customHeight="1" x14ac:dyDescent="0.2">
      <c r="A57" s="42">
        <v>101</v>
      </c>
      <c r="B57" s="43" t="s">
        <v>76</v>
      </c>
      <c r="C57" s="834">
        <v>25</v>
      </c>
      <c r="D57" s="835">
        <v>25</v>
      </c>
      <c r="E57" s="876">
        <v>-5</v>
      </c>
      <c r="F57" s="834">
        <v>385</v>
      </c>
      <c r="G57" s="835">
        <v>350</v>
      </c>
      <c r="H57" s="876">
        <v>35</v>
      </c>
      <c r="I57" s="836">
        <v>115</v>
      </c>
      <c r="J57" s="837">
        <v>215</v>
      </c>
      <c r="K57" s="876">
        <v>-105</v>
      </c>
      <c r="L57" s="876">
        <v>-70</v>
      </c>
      <c r="M57" s="113">
        <v>101</v>
      </c>
      <c r="N57" s="838"/>
      <c r="O57" s="839"/>
      <c r="P57" s="839"/>
    </row>
    <row r="58" spans="1:16" s="840" customFormat="1" ht="13.15" customHeight="1" x14ac:dyDescent="0.2">
      <c r="A58" s="42">
        <v>102</v>
      </c>
      <c r="B58" s="43" t="s">
        <v>77</v>
      </c>
      <c r="C58" s="834">
        <v>0</v>
      </c>
      <c r="D58" s="835">
        <v>0</v>
      </c>
      <c r="E58" s="876">
        <v>0</v>
      </c>
      <c r="F58" s="834">
        <v>5</v>
      </c>
      <c r="G58" s="835">
        <v>5</v>
      </c>
      <c r="H58" s="876">
        <v>0</v>
      </c>
      <c r="I58" s="836">
        <v>5</v>
      </c>
      <c r="J58" s="837">
        <v>5</v>
      </c>
      <c r="K58" s="876">
        <v>0</v>
      </c>
      <c r="L58" s="876">
        <v>0</v>
      </c>
      <c r="M58" s="113">
        <v>102</v>
      </c>
      <c r="N58" s="838"/>
      <c r="O58" s="839"/>
      <c r="P58" s="839"/>
    </row>
    <row r="59" spans="1:16" s="840" customFormat="1" ht="13.15" customHeight="1" x14ac:dyDescent="0.2">
      <c r="A59" s="42">
        <v>103</v>
      </c>
      <c r="B59" s="43" t="s">
        <v>78</v>
      </c>
      <c r="C59" s="834">
        <v>10</v>
      </c>
      <c r="D59" s="835">
        <v>5</v>
      </c>
      <c r="E59" s="876">
        <v>10</v>
      </c>
      <c r="F59" s="834">
        <v>45</v>
      </c>
      <c r="G59" s="835">
        <v>45</v>
      </c>
      <c r="H59" s="876">
        <v>0</v>
      </c>
      <c r="I59" s="836">
        <v>40</v>
      </c>
      <c r="J59" s="837">
        <v>30</v>
      </c>
      <c r="K59" s="876">
        <v>10</v>
      </c>
      <c r="L59" s="876">
        <v>15</v>
      </c>
      <c r="M59" s="113">
        <v>103</v>
      </c>
      <c r="N59" s="838"/>
      <c r="O59" s="839"/>
      <c r="P59" s="839"/>
    </row>
    <row r="60" spans="1:16" s="840" customFormat="1" ht="13.15" customHeight="1" x14ac:dyDescent="0.2">
      <c r="A60" s="42">
        <v>105</v>
      </c>
      <c r="B60" s="43" t="s">
        <v>79</v>
      </c>
      <c r="C60" s="834">
        <v>5</v>
      </c>
      <c r="D60" s="835">
        <v>5</v>
      </c>
      <c r="E60" s="876">
        <v>0</v>
      </c>
      <c r="F60" s="834">
        <v>15</v>
      </c>
      <c r="G60" s="835">
        <v>20</v>
      </c>
      <c r="H60" s="876">
        <v>-5</v>
      </c>
      <c r="I60" s="836">
        <v>10</v>
      </c>
      <c r="J60" s="837">
        <v>5</v>
      </c>
      <c r="K60" s="876">
        <v>5</v>
      </c>
      <c r="L60" s="876">
        <v>0</v>
      </c>
      <c r="M60" s="113">
        <v>105</v>
      </c>
      <c r="N60" s="838"/>
      <c r="O60" s="839"/>
      <c r="P60" s="839"/>
    </row>
    <row r="61" spans="1:16" s="840" customFormat="1" ht="13.15" customHeight="1" x14ac:dyDescent="0.2">
      <c r="A61" s="42">
        <v>106</v>
      </c>
      <c r="B61" s="43" t="s">
        <v>80</v>
      </c>
      <c r="C61" s="834">
        <v>0</v>
      </c>
      <c r="D61" s="835">
        <v>5</v>
      </c>
      <c r="E61" s="876">
        <v>-5</v>
      </c>
      <c r="F61" s="834">
        <v>40</v>
      </c>
      <c r="G61" s="835">
        <v>25</v>
      </c>
      <c r="H61" s="876">
        <v>15</v>
      </c>
      <c r="I61" s="836">
        <v>55</v>
      </c>
      <c r="J61" s="837">
        <v>35</v>
      </c>
      <c r="K61" s="876">
        <v>20</v>
      </c>
      <c r="L61" s="876">
        <v>30</v>
      </c>
      <c r="M61" s="113">
        <v>106</v>
      </c>
      <c r="N61" s="838"/>
      <c r="O61" s="839"/>
      <c r="P61" s="839"/>
    </row>
    <row r="62" spans="1:16" s="840" customFormat="1" ht="13.15" customHeight="1" x14ac:dyDescent="0.2">
      <c r="A62" s="42">
        <v>107</v>
      </c>
      <c r="B62" s="43" t="s">
        <v>81</v>
      </c>
      <c r="C62" s="834">
        <v>10</v>
      </c>
      <c r="D62" s="835">
        <v>20</v>
      </c>
      <c r="E62" s="876">
        <v>-10</v>
      </c>
      <c r="F62" s="834">
        <v>75</v>
      </c>
      <c r="G62" s="835">
        <v>85</v>
      </c>
      <c r="H62" s="876">
        <v>-10</v>
      </c>
      <c r="I62" s="836">
        <v>80</v>
      </c>
      <c r="J62" s="837">
        <v>80</v>
      </c>
      <c r="K62" s="876">
        <v>0</v>
      </c>
      <c r="L62" s="876">
        <v>-20</v>
      </c>
      <c r="M62" s="113">
        <v>107</v>
      </c>
      <c r="N62" s="838" t="s">
        <v>323</v>
      </c>
      <c r="O62" s="839"/>
      <c r="P62" s="839"/>
    </row>
    <row r="63" spans="1:16" s="840" customFormat="1" ht="13.15" customHeight="1" x14ac:dyDescent="0.2">
      <c r="A63" s="42">
        <v>108</v>
      </c>
      <c r="B63" s="43" t="s">
        <v>82</v>
      </c>
      <c r="C63" s="834">
        <v>10</v>
      </c>
      <c r="D63" s="835">
        <v>10</v>
      </c>
      <c r="E63" s="876">
        <v>0</v>
      </c>
      <c r="F63" s="834">
        <v>50</v>
      </c>
      <c r="G63" s="835">
        <v>35</v>
      </c>
      <c r="H63" s="876">
        <v>15</v>
      </c>
      <c r="I63" s="836">
        <v>35</v>
      </c>
      <c r="J63" s="837">
        <v>50</v>
      </c>
      <c r="K63" s="876">
        <v>-15</v>
      </c>
      <c r="L63" s="876">
        <v>0</v>
      </c>
      <c r="M63" s="113">
        <v>108</v>
      </c>
      <c r="N63" s="838"/>
      <c r="O63" s="839"/>
      <c r="P63" s="839"/>
    </row>
    <row r="64" spans="1:16" s="840" customFormat="1" ht="13.15" customHeight="1" x14ac:dyDescent="0.2">
      <c r="A64" s="787">
        <v>109</v>
      </c>
      <c r="B64" s="713" t="s">
        <v>141</v>
      </c>
      <c r="C64" s="841">
        <v>5</v>
      </c>
      <c r="D64" s="842">
        <v>5</v>
      </c>
      <c r="E64" s="877">
        <v>0</v>
      </c>
      <c r="F64" s="841">
        <v>10</v>
      </c>
      <c r="G64" s="842">
        <v>10</v>
      </c>
      <c r="H64" s="877">
        <v>0</v>
      </c>
      <c r="I64" s="843">
        <v>15</v>
      </c>
      <c r="J64" s="844">
        <v>10</v>
      </c>
      <c r="K64" s="877">
        <v>5</v>
      </c>
      <c r="L64" s="877">
        <v>5</v>
      </c>
      <c r="M64" s="788">
        <v>109</v>
      </c>
      <c r="N64" s="838"/>
      <c r="O64" s="839"/>
      <c r="P64" s="839"/>
    </row>
    <row r="65" spans="1:16" s="840" customFormat="1" ht="13.15" customHeight="1" x14ac:dyDescent="0.2">
      <c r="A65" s="42">
        <v>111</v>
      </c>
      <c r="B65" s="43" t="s">
        <v>83</v>
      </c>
      <c r="C65" s="834">
        <v>60</v>
      </c>
      <c r="D65" s="835">
        <v>65</v>
      </c>
      <c r="E65" s="876">
        <v>0</v>
      </c>
      <c r="F65" s="834">
        <v>285</v>
      </c>
      <c r="G65" s="835">
        <v>230</v>
      </c>
      <c r="H65" s="876">
        <v>60</v>
      </c>
      <c r="I65" s="836">
        <v>235</v>
      </c>
      <c r="J65" s="837">
        <v>255</v>
      </c>
      <c r="K65" s="876">
        <v>-20</v>
      </c>
      <c r="L65" s="876">
        <v>35</v>
      </c>
      <c r="M65" s="113">
        <v>111</v>
      </c>
      <c r="N65" s="838"/>
      <c r="O65" s="839"/>
      <c r="P65" s="839"/>
    </row>
    <row r="66" spans="1:16" s="840" customFormat="1" ht="13.15" customHeight="1" x14ac:dyDescent="0.2">
      <c r="A66" s="42">
        <v>112</v>
      </c>
      <c r="B66" s="43" t="s">
        <v>84</v>
      </c>
      <c r="C66" s="834">
        <v>60</v>
      </c>
      <c r="D66" s="835">
        <v>65</v>
      </c>
      <c r="E66" s="876">
        <v>-5</v>
      </c>
      <c r="F66" s="834">
        <v>330</v>
      </c>
      <c r="G66" s="835">
        <v>330</v>
      </c>
      <c r="H66" s="876">
        <v>0</v>
      </c>
      <c r="I66" s="836">
        <v>330</v>
      </c>
      <c r="J66" s="837">
        <v>280</v>
      </c>
      <c r="K66" s="876">
        <v>50</v>
      </c>
      <c r="L66" s="876">
        <v>45</v>
      </c>
      <c r="M66" s="113">
        <v>112</v>
      </c>
      <c r="N66" s="838"/>
      <c r="O66" s="839"/>
      <c r="P66" s="839"/>
    </row>
    <row r="67" spans="1:16" s="840" customFormat="1" ht="13.15" customHeight="1" x14ac:dyDescent="0.2">
      <c r="A67" s="787">
        <v>113</v>
      </c>
      <c r="B67" s="713" t="s">
        <v>85</v>
      </c>
      <c r="C67" s="841">
        <v>5</v>
      </c>
      <c r="D67" s="842">
        <v>5</v>
      </c>
      <c r="E67" s="877">
        <v>0</v>
      </c>
      <c r="F67" s="841">
        <v>20</v>
      </c>
      <c r="G67" s="842">
        <v>25</v>
      </c>
      <c r="H67" s="877">
        <v>-5</v>
      </c>
      <c r="I67" s="843">
        <v>20</v>
      </c>
      <c r="J67" s="844">
        <v>30</v>
      </c>
      <c r="K67" s="877">
        <v>-10</v>
      </c>
      <c r="L67" s="877">
        <v>-10</v>
      </c>
      <c r="M67" s="788">
        <v>113</v>
      </c>
      <c r="N67" s="838"/>
      <c r="O67" s="839"/>
      <c r="P67" s="839"/>
    </row>
    <row r="68" spans="1:16" s="840" customFormat="1" ht="13.15" customHeight="1" x14ac:dyDescent="0.2">
      <c r="A68" s="42">
        <v>121</v>
      </c>
      <c r="B68" s="43" t="s">
        <v>59</v>
      </c>
      <c r="C68" s="834">
        <v>60</v>
      </c>
      <c r="D68" s="835">
        <v>45</v>
      </c>
      <c r="E68" s="876">
        <v>15</v>
      </c>
      <c r="F68" s="834">
        <v>460</v>
      </c>
      <c r="G68" s="835">
        <v>315</v>
      </c>
      <c r="H68" s="876">
        <v>145</v>
      </c>
      <c r="I68" s="836">
        <v>355</v>
      </c>
      <c r="J68" s="837">
        <v>360</v>
      </c>
      <c r="K68" s="876">
        <v>-5</v>
      </c>
      <c r="L68" s="876">
        <v>155</v>
      </c>
      <c r="M68" s="113">
        <v>121</v>
      </c>
      <c r="N68" s="838"/>
      <c r="O68" s="839"/>
      <c r="P68" s="839"/>
    </row>
    <row r="69" spans="1:16" s="840" customFormat="1" ht="13.15" customHeight="1" x14ac:dyDescent="0.2">
      <c r="A69" s="42">
        <v>122</v>
      </c>
      <c r="B69" s="43" t="s">
        <v>60</v>
      </c>
      <c r="C69" s="834">
        <v>60</v>
      </c>
      <c r="D69" s="835">
        <v>75</v>
      </c>
      <c r="E69" s="876">
        <v>-15</v>
      </c>
      <c r="F69" s="834">
        <v>320</v>
      </c>
      <c r="G69" s="835">
        <v>315</v>
      </c>
      <c r="H69" s="876">
        <v>0</v>
      </c>
      <c r="I69" s="836">
        <v>350</v>
      </c>
      <c r="J69" s="837">
        <v>245</v>
      </c>
      <c r="K69" s="876">
        <v>105</v>
      </c>
      <c r="L69" s="876">
        <v>95</v>
      </c>
      <c r="M69" s="113">
        <v>122</v>
      </c>
      <c r="N69" s="838"/>
      <c r="O69" s="839"/>
      <c r="P69" s="839"/>
    </row>
    <row r="70" spans="1:16" s="840" customFormat="1" ht="13.15" customHeight="1" x14ac:dyDescent="0.2">
      <c r="A70" s="42">
        <v>123</v>
      </c>
      <c r="B70" s="43" t="s">
        <v>61</v>
      </c>
      <c r="C70" s="834">
        <v>20</v>
      </c>
      <c r="D70" s="835">
        <v>20</v>
      </c>
      <c r="E70" s="876">
        <v>5</v>
      </c>
      <c r="F70" s="834">
        <v>165</v>
      </c>
      <c r="G70" s="835">
        <v>130</v>
      </c>
      <c r="H70" s="876">
        <v>35</v>
      </c>
      <c r="I70" s="836">
        <v>135</v>
      </c>
      <c r="J70" s="837">
        <v>135</v>
      </c>
      <c r="K70" s="876">
        <v>0</v>
      </c>
      <c r="L70" s="876">
        <v>40</v>
      </c>
      <c r="M70" s="113">
        <v>123</v>
      </c>
      <c r="N70" s="838"/>
      <c r="O70" s="839"/>
      <c r="P70" s="839"/>
    </row>
    <row r="71" spans="1:16" s="840" customFormat="1" ht="13.15" customHeight="1" x14ac:dyDescent="0.2">
      <c r="A71" s="42"/>
      <c r="B71" s="43"/>
      <c r="C71" s="835"/>
      <c r="D71" s="835"/>
      <c r="E71" s="835"/>
      <c r="F71" s="835"/>
      <c r="G71" s="835"/>
      <c r="H71" s="835"/>
      <c r="I71" s="835"/>
      <c r="J71" s="835"/>
      <c r="K71" s="835"/>
      <c r="L71" s="835"/>
      <c r="M71" s="42"/>
      <c r="N71" s="838"/>
      <c r="O71" s="839"/>
      <c r="P71" s="839"/>
    </row>
    <row r="72" spans="1:16" ht="13.15" customHeight="1" x14ac:dyDescent="0.2">
      <c r="A72" s="66">
        <v>1</v>
      </c>
      <c r="B72" s="67" t="s">
        <v>1</v>
      </c>
      <c r="C72" s="845">
        <v>145</v>
      </c>
      <c r="D72" s="846">
        <v>155</v>
      </c>
      <c r="E72" s="873">
        <v>-10</v>
      </c>
      <c r="F72" s="845">
        <v>1715</v>
      </c>
      <c r="G72" s="846">
        <v>1410</v>
      </c>
      <c r="H72" s="873">
        <v>305</v>
      </c>
      <c r="I72" s="845">
        <v>1170</v>
      </c>
      <c r="J72" s="846">
        <v>1290</v>
      </c>
      <c r="K72" s="874">
        <v>-120</v>
      </c>
      <c r="L72" s="875">
        <v>170</v>
      </c>
      <c r="M72" s="114">
        <v>1</v>
      </c>
      <c r="N72" s="838"/>
      <c r="O72" s="839"/>
      <c r="P72" s="839"/>
    </row>
    <row r="73" spans="1:16" ht="13.15" customHeight="1" x14ac:dyDescent="0.2">
      <c r="A73" s="66">
        <v>2</v>
      </c>
      <c r="B73" s="67" t="s">
        <v>5</v>
      </c>
      <c r="C73" s="845">
        <v>200</v>
      </c>
      <c r="D73" s="846">
        <v>215</v>
      </c>
      <c r="E73" s="873">
        <v>-15</v>
      </c>
      <c r="F73" s="845">
        <v>1960</v>
      </c>
      <c r="G73" s="846">
        <v>1590</v>
      </c>
      <c r="H73" s="873">
        <v>375</v>
      </c>
      <c r="I73" s="845">
        <v>1135</v>
      </c>
      <c r="J73" s="846">
        <v>1175</v>
      </c>
      <c r="K73" s="874">
        <v>-35</v>
      </c>
      <c r="L73" s="875">
        <v>320</v>
      </c>
      <c r="M73" s="114">
        <v>2</v>
      </c>
      <c r="N73" s="838"/>
      <c r="O73" s="839"/>
      <c r="P73" s="839"/>
    </row>
    <row r="74" spans="1:16" ht="13.15" customHeight="1" x14ac:dyDescent="0.2">
      <c r="A74" s="66">
        <v>3</v>
      </c>
      <c r="B74" s="67" t="s">
        <v>9</v>
      </c>
      <c r="C74" s="845">
        <v>190</v>
      </c>
      <c r="D74" s="846">
        <v>210</v>
      </c>
      <c r="E74" s="873">
        <v>-20</v>
      </c>
      <c r="F74" s="845">
        <v>1810</v>
      </c>
      <c r="G74" s="846">
        <v>1340</v>
      </c>
      <c r="H74" s="873">
        <v>470</v>
      </c>
      <c r="I74" s="845">
        <v>1355</v>
      </c>
      <c r="J74" s="846">
        <v>1360</v>
      </c>
      <c r="K74" s="874">
        <v>-5</v>
      </c>
      <c r="L74" s="875">
        <v>445</v>
      </c>
      <c r="M74" s="114">
        <v>3</v>
      </c>
      <c r="N74" s="838"/>
      <c r="O74" s="839"/>
      <c r="P74" s="839"/>
    </row>
    <row r="75" spans="1:16" ht="13.15" customHeight="1" x14ac:dyDescent="0.2">
      <c r="A75" s="66">
        <v>4</v>
      </c>
      <c r="B75" s="67" t="s">
        <v>2</v>
      </c>
      <c r="C75" s="845">
        <v>235</v>
      </c>
      <c r="D75" s="846">
        <v>190</v>
      </c>
      <c r="E75" s="873">
        <v>45</v>
      </c>
      <c r="F75" s="845">
        <v>2235</v>
      </c>
      <c r="G75" s="846">
        <v>2140</v>
      </c>
      <c r="H75" s="873">
        <v>90</v>
      </c>
      <c r="I75" s="845">
        <v>1385</v>
      </c>
      <c r="J75" s="846">
        <v>1130</v>
      </c>
      <c r="K75" s="874">
        <v>255</v>
      </c>
      <c r="L75" s="875">
        <v>390</v>
      </c>
      <c r="M75" s="114">
        <v>4</v>
      </c>
      <c r="N75" s="838"/>
      <c r="O75" s="839"/>
      <c r="P75" s="839"/>
    </row>
    <row r="76" spans="1:16" ht="13.15" customHeight="1" x14ac:dyDescent="0.2">
      <c r="A76" s="66">
        <v>5</v>
      </c>
      <c r="B76" s="67" t="s">
        <v>6</v>
      </c>
      <c r="C76" s="845">
        <v>110</v>
      </c>
      <c r="D76" s="846">
        <v>95</v>
      </c>
      <c r="E76" s="873">
        <v>15</v>
      </c>
      <c r="F76" s="845">
        <v>580</v>
      </c>
      <c r="G76" s="846">
        <v>520</v>
      </c>
      <c r="H76" s="873">
        <v>60</v>
      </c>
      <c r="I76" s="845">
        <v>525</v>
      </c>
      <c r="J76" s="846">
        <v>550</v>
      </c>
      <c r="K76" s="874">
        <v>-25</v>
      </c>
      <c r="L76" s="875">
        <v>50</v>
      </c>
      <c r="M76" s="114">
        <v>5</v>
      </c>
      <c r="N76" s="838"/>
      <c r="O76" s="839"/>
      <c r="P76" s="839"/>
    </row>
    <row r="77" spans="1:16" ht="13.15" customHeight="1" x14ac:dyDescent="0.2">
      <c r="A77" s="66">
        <v>6</v>
      </c>
      <c r="B77" s="67" t="s">
        <v>10</v>
      </c>
      <c r="C77" s="845">
        <v>70</v>
      </c>
      <c r="D77" s="846">
        <v>80</v>
      </c>
      <c r="E77" s="873">
        <v>-10</v>
      </c>
      <c r="F77" s="845">
        <v>305</v>
      </c>
      <c r="G77" s="846">
        <v>275</v>
      </c>
      <c r="H77" s="873">
        <v>30</v>
      </c>
      <c r="I77" s="845">
        <v>305</v>
      </c>
      <c r="J77" s="846">
        <v>255</v>
      </c>
      <c r="K77" s="874">
        <v>50</v>
      </c>
      <c r="L77" s="875">
        <v>70</v>
      </c>
      <c r="M77" s="114">
        <v>6</v>
      </c>
      <c r="N77" s="838"/>
      <c r="O77" s="839"/>
      <c r="P77" s="839"/>
    </row>
    <row r="78" spans="1:16" ht="13.15" customHeight="1" x14ac:dyDescent="0.2">
      <c r="A78" s="66">
        <v>7</v>
      </c>
      <c r="B78" s="67" t="s">
        <v>3</v>
      </c>
      <c r="C78" s="845">
        <v>40</v>
      </c>
      <c r="D78" s="846">
        <v>25</v>
      </c>
      <c r="E78" s="873">
        <v>15</v>
      </c>
      <c r="F78" s="845">
        <v>180</v>
      </c>
      <c r="G78" s="846">
        <v>245</v>
      </c>
      <c r="H78" s="873">
        <v>-65</v>
      </c>
      <c r="I78" s="845">
        <v>160</v>
      </c>
      <c r="J78" s="846">
        <v>145</v>
      </c>
      <c r="K78" s="874">
        <v>15</v>
      </c>
      <c r="L78" s="875">
        <v>-40</v>
      </c>
      <c r="M78" s="114">
        <v>7</v>
      </c>
      <c r="N78" s="838"/>
      <c r="O78" s="839"/>
      <c r="P78" s="839"/>
    </row>
    <row r="79" spans="1:16" ht="13.15" customHeight="1" x14ac:dyDescent="0.2">
      <c r="A79" s="66">
        <v>8</v>
      </c>
      <c r="B79" s="67" t="s">
        <v>4</v>
      </c>
      <c r="C79" s="845">
        <v>50</v>
      </c>
      <c r="D79" s="846">
        <v>45</v>
      </c>
      <c r="E79" s="873">
        <v>5</v>
      </c>
      <c r="F79" s="845">
        <v>380</v>
      </c>
      <c r="G79" s="846">
        <v>325</v>
      </c>
      <c r="H79" s="873">
        <v>55</v>
      </c>
      <c r="I79" s="845">
        <v>270</v>
      </c>
      <c r="J79" s="846">
        <v>270</v>
      </c>
      <c r="K79" s="874">
        <v>0</v>
      </c>
      <c r="L79" s="875">
        <v>65</v>
      </c>
      <c r="M79" s="114">
        <v>8</v>
      </c>
      <c r="N79" s="838"/>
      <c r="O79" s="839"/>
      <c r="P79" s="839"/>
    </row>
    <row r="80" spans="1:16" ht="13.15" customHeight="1" x14ac:dyDescent="0.2">
      <c r="A80" s="66">
        <v>9</v>
      </c>
      <c r="B80" s="67" t="s">
        <v>7</v>
      </c>
      <c r="C80" s="845">
        <v>50</v>
      </c>
      <c r="D80" s="846">
        <v>45</v>
      </c>
      <c r="E80" s="873">
        <v>5</v>
      </c>
      <c r="F80" s="845">
        <v>530</v>
      </c>
      <c r="G80" s="846">
        <v>300</v>
      </c>
      <c r="H80" s="873">
        <v>230</v>
      </c>
      <c r="I80" s="845">
        <v>305</v>
      </c>
      <c r="J80" s="846">
        <v>470</v>
      </c>
      <c r="K80" s="874">
        <v>-165</v>
      </c>
      <c r="L80" s="875">
        <v>70</v>
      </c>
      <c r="M80" s="114">
        <v>9</v>
      </c>
      <c r="N80" s="838"/>
      <c r="O80" s="839"/>
      <c r="P80" s="839"/>
    </row>
    <row r="81" spans="1:16" ht="13.15" customHeight="1" x14ac:dyDescent="0.2">
      <c r="A81" s="66">
        <v>10</v>
      </c>
      <c r="B81" s="67" t="s">
        <v>8</v>
      </c>
      <c r="C81" s="845">
        <v>65</v>
      </c>
      <c r="D81" s="846">
        <v>75</v>
      </c>
      <c r="E81" s="873">
        <v>-10</v>
      </c>
      <c r="F81" s="845">
        <v>630</v>
      </c>
      <c r="G81" s="846">
        <v>570</v>
      </c>
      <c r="H81" s="873">
        <v>55</v>
      </c>
      <c r="I81" s="845">
        <v>355</v>
      </c>
      <c r="J81" s="846">
        <v>440</v>
      </c>
      <c r="K81" s="874">
        <v>-90</v>
      </c>
      <c r="L81" s="875">
        <v>-40</v>
      </c>
      <c r="M81" s="114">
        <v>10</v>
      </c>
      <c r="N81" s="838"/>
      <c r="O81" s="839"/>
      <c r="P81" s="839"/>
    </row>
    <row r="82" spans="1:16" ht="13.15" customHeight="1" x14ac:dyDescent="0.2">
      <c r="A82" s="66">
        <v>11</v>
      </c>
      <c r="B82" s="67" t="s">
        <v>110</v>
      </c>
      <c r="C82" s="845">
        <v>125</v>
      </c>
      <c r="D82" s="846">
        <v>130</v>
      </c>
      <c r="E82" s="873">
        <v>-5</v>
      </c>
      <c r="F82" s="845">
        <v>640</v>
      </c>
      <c r="G82" s="846">
        <v>585</v>
      </c>
      <c r="H82" s="873">
        <v>55</v>
      </c>
      <c r="I82" s="845">
        <v>585</v>
      </c>
      <c r="J82" s="846">
        <v>565</v>
      </c>
      <c r="K82" s="874">
        <v>20</v>
      </c>
      <c r="L82" s="875">
        <v>70</v>
      </c>
      <c r="M82" s="114">
        <v>11</v>
      </c>
      <c r="N82" s="838"/>
      <c r="O82" s="839"/>
      <c r="P82" s="839"/>
    </row>
    <row r="83" spans="1:16" ht="13.15" customHeight="1" x14ac:dyDescent="0.2">
      <c r="A83" s="66">
        <v>12</v>
      </c>
      <c r="B83" s="67" t="s">
        <v>158</v>
      </c>
      <c r="C83" s="847">
        <v>140</v>
      </c>
      <c r="D83" s="848">
        <v>135</v>
      </c>
      <c r="E83" s="873">
        <v>5</v>
      </c>
      <c r="F83" s="847">
        <v>945</v>
      </c>
      <c r="G83" s="848">
        <v>760</v>
      </c>
      <c r="H83" s="873">
        <v>185</v>
      </c>
      <c r="I83" s="847">
        <v>840</v>
      </c>
      <c r="J83" s="848">
        <v>740</v>
      </c>
      <c r="K83" s="874">
        <v>100</v>
      </c>
      <c r="L83" s="875">
        <v>285</v>
      </c>
      <c r="M83" s="114">
        <v>12</v>
      </c>
      <c r="N83" s="838"/>
      <c r="O83" s="839"/>
      <c r="P83" s="839"/>
    </row>
    <row r="84" spans="1:16" ht="13.15" customHeight="1" x14ac:dyDescent="0.2">
      <c r="A84" s="66"/>
      <c r="B84" s="67" t="s">
        <v>368</v>
      </c>
      <c r="C84" s="848"/>
      <c r="D84" s="848"/>
      <c r="E84" s="848"/>
      <c r="F84" s="848"/>
      <c r="G84" s="848"/>
      <c r="H84" s="848"/>
      <c r="I84" s="848"/>
      <c r="J84" s="848"/>
      <c r="K84" s="848"/>
      <c r="L84" s="848"/>
      <c r="M84" s="66"/>
      <c r="N84" s="838"/>
      <c r="O84" s="839"/>
      <c r="P84" s="839"/>
    </row>
    <row r="85" spans="1:16" x14ac:dyDescent="0.2">
      <c r="A85" s="66"/>
      <c r="B85" s="67"/>
      <c r="C85" s="849"/>
      <c r="D85" s="849"/>
      <c r="E85" s="849"/>
      <c r="F85" s="849"/>
      <c r="G85" s="849"/>
      <c r="H85" s="849"/>
      <c r="I85" s="849"/>
      <c r="J85" s="849"/>
      <c r="K85" s="849"/>
      <c r="L85" s="849"/>
      <c r="M85" s="66"/>
      <c r="N85" s="838"/>
      <c r="O85" s="839"/>
      <c r="P85" s="839"/>
    </row>
    <row r="86" spans="1:16" ht="15" x14ac:dyDescent="0.25">
      <c r="A86" s="850"/>
      <c r="B86" s="850" t="s">
        <v>18</v>
      </c>
      <c r="C86" s="851">
        <v>1420</v>
      </c>
      <c r="D86" s="852">
        <v>1400</v>
      </c>
      <c r="E86" s="872">
        <v>20</v>
      </c>
      <c r="F86" s="851">
        <v>11910</v>
      </c>
      <c r="G86" s="852">
        <v>10060</v>
      </c>
      <c r="H86" s="852">
        <v>1850</v>
      </c>
      <c r="I86" s="851">
        <v>8390</v>
      </c>
      <c r="J86" s="852">
        <v>8390</v>
      </c>
      <c r="K86" s="852">
        <v>0</v>
      </c>
      <c r="L86" s="853">
        <v>1870</v>
      </c>
      <c r="M86" s="854" t="s">
        <v>229</v>
      </c>
      <c r="N86" s="838"/>
      <c r="O86" s="839"/>
      <c r="P86" s="839"/>
    </row>
    <row r="87" spans="1:16" x14ac:dyDescent="0.2">
      <c r="A87" s="855"/>
      <c r="B87" s="855"/>
      <c r="C87" s="855"/>
      <c r="D87" s="855"/>
      <c r="E87" s="855"/>
      <c r="F87" s="855"/>
      <c r="G87" s="855"/>
      <c r="H87" s="855"/>
      <c r="I87" s="855"/>
      <c r="J87" s="855"/>
      <c r="K87" s="855"/>
      <c r="L87" s="855"/>
      <c r="M87" s="855"/>
    </row>
    <row r="88" spans="1:16" s="838" customFormat="1" ht="12.75" x14ac:dyDescent="0.2">
      <c r="A88" s="856" t="s">
        <v>202</v>
      </c>
      <c r="B88" s="825"/>
      <c r="C88" s="825"/>
      <c r="D88" s="825"/>
      <c r="E88" s="825"/>
      <c r="F88" s="825"/>
      <c r="G88" s="825"/>
      <c r="H88" s="825"/>
      <c r="I88" s="825"/>
      <c r="J88" s="825"/>
      <c r="K88" s="825"/>
      <c r="L88" s="825"/>
      <c r="M88" s="857" t="s">
        <v>217</v>
      </c>
    </row>
    <row r="89" spans="1:16" x14ac:dyDescent="0.2">
      <c r="A89" s="894"/>
      <c r="B89" s="838"/>
      <c r="C89" s="838"/>
      <c r="D89" s="838"/>
      <c r="E89" s="838"/>
      <c r="F89" s="838"/>
      <c r="G89" s="838"/>
      <c r="H89" s="838"/>
      <c r="I89" s="838"/>
      <c r="J89" s="838"/>
      <c r="K89" s="838"/>
      <c r="L89" s="838"/>
      <c r="M89" s="838"/>
    </row>
    <row r="114" spans="1:13" x14ac:dyDescent="0.2">
      <c r="A114" s="895"/>
    </row>
    <row r="117" spans="1:13" x14ac:dyDescent="0.2">
      <c r="M117" s="896"/>
    </row>
    <row r="123" spans="1:13" x14ac:dyDescent="0.2">
      <c r="M123" s="897"/>
    </row>
  </sheetData>
  <hyperlinks>
    <hyperlink ref="M1" location="INHALT!A1" display="INHALT!A1" xr:uid="{D7A7975E-C815-4059-97AA-0B37978A449C}"/>
  </hyperlinks>
  <pageMargins left="0.27559055118110237" right="0.23622047244094491" top="0.19685039370078741" bottom="0.23622047244094491" header="0.11811023622047245" footer="0.15748031496062992"/>
  <pageSetup paperSize="9" scale="80" fitToHeight="0" orientation="landscape" r:id="rId1"/>
  <headerFooter>
    <oddFooter>Seite &amp;P</oddFooter>
  </headerFooter>
  <rowBreaks count="2" manualBreakCount="2">
    <brk id="47" max="16383" man="1"/>
    <brk id="88" max="16383" man="1"/>
  </rowBreaks>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45</vt:i4>
      </vt:variant>
      <vt:variant>
        <vt:lpstr>Benannte Bereiche</vt:lpstr>
      </vt:variant>
      <vt:variant>
        <vt:i4>64</vt:i4>
      </vt:variant>
    </vt:vector>
  </HeadingPairs>
  <TitlesOfParts>
    <vt:vector size="109" baseType="lpstr">
      <vt:lpstr>Titelblatt</vt:lpstr>
      <vt:lpstr>Impress NEU</vt:lpstr>
      <vt:lpstr>INHALT</vt:lpstr>
      <vt:lpstr> UBZ-SBZ</vt:lpstr>
      <vt:lpstr>Wohnstatus-UBZ-SBZ</vt:lpstr>
      <vt:lpstr>Übersicht-UBZ-SBZ (HWS) </vt:lpstr>
      <vt:lpstr>Einw.entwicklung (HWS)</vt:lpstr>
      <vt:lpstr>Einw.entw. % (HWS) </vt:lpstr>
      <vt:lpstr>Bevölkerungsbewegung</vt:lpstr>
      <vt:lpstr>Tabelle1</vt:lpstr>
      <vt:lpstr>Bevbewegung Diagramme</vt:lpstr>
      <vt:lpstr>UBZ-Alter (HWS)</vt:lpstr>
      <vt:lpstr>UBZ-Alter (HWS) %</vt:lpstr>
      <vt:lpstr>Unter 18 (HWS)</vt:lpstr>
      <vt:lpstr>Über 65 (HWS)</vt:lpstr>
      <vt:lpstr>Altersgliederung (HWS)</vt:lpstr>
      <vt:lpstr>Flächennutzung</vt:lpstr>
      <vt:lpstr>UBZ-Fam (HWS)</vt:lpstr>
      <vt:lpstr>UBZ-Rel (HWS)</vt:lpstr>
      <vt:lpstr>UBZ-neue-Staatengruppen</vt:lpstr>
      <vt:lpstr>Migrationshintergrund</vt:lpstr>
      <vt:lpstr>Arbeitslose gesamt</vt:lpstr>
      <vt:lpstr>Arbeitslose-Entw.</vt:lpstr>
      <vt:lpstr>SGB II Bed.-gem.</vt:lpstr>
      <vt:lpstr>SGB II Pers.</vt:lpstr>
      <vt:lpstr>SGB II-Entw.</vt:lpstr>
      <vt:lpstr>Soz. Beschäft. UBZ Juni</vt:lpstr>
      <vt:lpstr>Anteil SozBesch Juni akt</vt:lpstr>
      <vt:lpstr>SozBesch Entw.</vt:lpstr>
      <vt:lpstr>Betriebe+SozBesch</vt:lpstr>
      <vt:lpstr>Betriebsgruppen+Sozbesch</vt:lpstr>
      <vt:lpstr>Wohnungen u. Wohngeb. 2024</vt:lpstr>
      <vt:lpstr>Graphiken</vt:lpstr>
      <vt:lpstr>Entw. der Wohnungen</vt:lpstr>
      <vt:lpstr>Wohnungsbau (Fertigstell.)</vt:lpstr>
      <vt:lpstr>Entw. des Wohnungsbaus</vt:lpstr>
      <vt:lpstr>Wohnungsbau (Genehmigungen)</vt:lpstr>
      <vt:lpstr>Bauüberhang</vt:lpstr>
      <vt:lpstr>HH-Typen HHStat</vt:lpstr>
      <vt:lpstr>HH-Typen BfLR</vt:lpstr>
      <vt:lpstr>HH-Typen ZahlPers</vt:lpstr>
      <vt:lpstr>HH-Typen ZahlKind</vt:lpstr>
      <vt:lpstr>KFZ UBZ</vt:lpstr>
      <vt:lpstr>Amtlich benannte Ortsteile</vt:lpstr>
      <vt:lpstr>SBZ-Karte NEU</vt:lpstr>
      <vt:lpstr>' UBZ-SBZ'!Druckbereich</vt:lpstr>
      <vt:lpstr>'Altersgliederung (HWS)'!Druckbereich</vt:lpstr>
      <vt:lpstr>'Amtlich benannte Ortsteile'!Druckbereich</vt:lpstr>
      <vt:lpstr>'Anteil SozBesch Juni akt'!Druckbereich</vt:lpstr>
      <vt:lpstr>'Arbeitslose gesamt'!Druckbereich</vt:lpstr>
      <vt:lpstr>'Arbeitslose-Entw.'!Druckbereich</vt:lpstr>
      <vt:lpstr>'Betriebe+SozBesch'!Druckbereich</vt:lpstr>
      <vt:lpstr>'Betriebsgruppen+Sozbesch'!Druckbereich</vt:lpstr>
      <vt:lpstr>'Bevbewegung Diagramme'!Druckbereich</vt:lpstr>
      <vt:lpstr>Bevölkerungsbewegung!Druckbereich</vt:lpstr>
      <vt:lpstr>'Einw.entwicklung (HWS)'!Druckbereich</vt:lpstr>
      <vt:lpstr>'Entw. der Wohnungen'!Druckbereich</vt:lpstr>
      <vt:lpstr>'Entw. des Wohnungsbaus'!Druckbereich</vt:lpstr>
      <vt:lpstr>Graphiken!Druckbereich</vt:lpstr>
      <vt:lpstr>'HH-Typen BfLR'!Druckbereich</vt:lpstr>
      <vt:lpstr>'HH-Typen HHStat'!Druckbereich</vt:lpstr>
      <vt:lpstr>'HH-Typen ZahlKind'!Druckbereich</vt:lpstr>
      <vt:lpstr>'HH-Typen ZahlPers'!Druckbereich</vt:lpstr>
      <vt:lpstr>'Impress NEU'!Druckbereich</vt:lpstr>
      <vt:lpstr>INHALT!Druckbereich</vt:lpstr>
      <vt:lpstr>'KFZ UBZ'!Druckbereich</vt:lpstr>
      <vt:lpstr>Migrationshintergrund!Druckbereich</vt:lpstr>
      <vt:lpstr>'SGB II Pers.'!Druckbereich</vt:lpstr>
      <vt:lpstr>'SGB II-Entw.'!Druckbereich</vt:lpstr>
      <vt:lpstr>'Soz. Beschäft. UBZ Juni'!Druckbereich</vt:lpstr>
      <vt:lpstr>'SozBesch Entw.'!Druckbereich</vt:lpstr>
      <vt:lpstr>Titelblatt!Druckbereich</vt:lpstr>
      <vt:lpstr>'Übersicht-UBZ-SBZ (HWS) '!Druckbereich</vt:lpstr>
      <vt:lpstr>'UBZ-Alter (HWS)'!Druckbereich</vt:lpstr>
      <vt:lpstr>'UBZ-Alter (HWS) %'!Druckbereich</vt:lpstr>
      <vt:lpstr>'UBZ-Fam (HWS)'!Druckbereich</vt:lpstr>
      <vt:lpstr>'UBZ-neue-Staatengruppen'!Druckbereich</vt:lpstr>
      <vt:lpstr>'UBZ-Rel (HWS)'!Druckbereich</vt:lpstr>
      <vt:lpstr>'Wohnungen u. Wohngeb. 2024'!Druckbereich</vt:lpstr>
      <vt:lpstr>'Wohnungsbau (Fertigstell.)'!Druckbereich</vt:lpstr>
      <vt:lpstr>'Wohnungsbau (Genehmigungen)'!Druckbereich</vt:lpstr>
      <vt:lpstr>'Arbeitslose gesamt'!Drucktitel</vt:lpstr>
      <vt:lpstr>'Arbeitslose-Entw.'!Drucktitel</vt:lpstr>
      <vt:lpstr>Bauüberhang!Drucktitel</vt:lpstr>
      <vt:lpstr>Bevölkerungsbewegung!Drucktitel</vt:lpstr>
      <vt:lpstr>'Einw.entwicklung (HWS)'!Drucktitel</vt:lpstr>
      <vt:lpstr>'Entw. der Wohnungen'!Drucktitel</vt:lpstr>
      <vt:lpstr>'Entw. des Wohnungsbaus'!Drucktitel</vt:lpstr>
      <vt:lpstr>Flächennutzung!Drucktitel</vt:lpstr>
      <vt:lpstr>'HH-Typen BfLR'!Drucktitel</vt:lpstr>
      <vt:lpstr>'HH-Typen HHStat'!Drucktitel</vt:lpstr>
      <vt:lpstr>'HH-Typen ZahlKind'!Drucktitel</vt:lpstr>
      <vt:lpstr>'HH-Typen ZahlPers'!Drucktitel</vt:lpstr>
      <vt:lpstr>'KFZ UBZ'!Drucktitel</vt:lpstr>
      <vt:lpstr>Migrationshintergrund!Drucktitel</vt:lpstr>
      <vt:lpstr>'SGB II Bed.-gem.'!Drucktitel</vt:lpstr>
      <vt:lpstr>'SGB II Pers.'!Drucktitel</vt:lpstr>
      <vt:lpstr>'SGB II-Entw.'!Drucktitel</vt:lpstr>
      <vt:lpstr>'Soz. Beschäft. UBZ Juni'!Drucktitel</vt:lpstr>
      <vt:lpstr>'Übersicht-UBZ-SBZ (HWS) '!Drucktitel</vt:lpstr>
      <vt:lpstr>'UBZ-Alter (HWS)'!Drucktitel</vt:lpstr>
      <vt:lpstr>'UBZ-Alter (HWS) %'!Drucktitel</vt:lpstr>
      <vt:lpstr>'UBZ-Fam (HWS)'!Drucktitel</vt:lpstr>
      <vt:lpstr>'UBZ-neue-Staatengruppen'!Drucktitel</vt:lpstr>
      <vt:lpstr>'UBZ-Rel (HWS)'!Drucktitel</vt:lpstr>
      <vt:lpstr>'Wohnstatus-UBZ-SBZ'!Drucktitel</vt:lpstr>
      <vt:lpstr>'Wohnungen u. Wohngeb. 2024'!Drucktitel</vt:lpstr>
      <vt:lpstr>'Wohnungsbau (Fertigstell.)'!Drucktitel</vt:lpstr>
      <vt:lpstr>'Wohnungsbau (Genehmigungen)'!Drucktitel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Stadtentwicklung und Statistik</dc:creator>
  <cp:lastModifiedBy>Reimer Kerstin</cp:lastModifiedBy>
  <cp:lastPrinted>2025-10-22T08:57:21Z</cp:lastPrinted>
  <dcterms:created xsi:type="dcterms:W3CDTF">2001-02-20T14:38:42Z</dcterms:created>
  <dcterms:modified xsi:type="dcterms:W3CDTF">2025-10-22T09:05:08Z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2024-12-18T13:25:35Z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a2acdfe0-4417-4e26-a152-967d8010c95f</vt:lpwstr>
  </property>
  <property fmtid="{D5CDD505-2E9C-101B-9397-08002B2CF9AE}" pid="7" name="MSIP_Label_defa4170-0d19-0005-0004-bc88714345d2_ActionId">
    <vt:lpwstr>da14cd08-2b4a-4e67-9111-99163e81840e</vt:lpwstr>
  </property>
  <property fmtid="{D5CDD505-2E9C-101B-9397-08002B2CF9AE}" pid="8" name="MSIP_Label_defa4170-0d19-0005-0004-bc88714345d2_ContentBits">
    <vt:lpwstr>0</vt:lpwstr>
  </property>
</Properties>
</file>